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 tabRatio="901"/>
  </bookViews>
  <sheets>
    <sheet name="Jungen Gruppe 1 " sheetId="27" r:id="rId1"/>
    <sheet name="Jungen Gruppe 2" sheetId="38" r:id="rId2"/>
    <sheet name="Jungen Gruppe 3" sheetId="40" r:id="rId3"/>
    <sheet name="Jungen Aufstieg 4c 1,4b 2-5,1.N" sheetId="41" r:id="rId4"/>
    <sheet name="Jungen Nachrücker 2-4 " sheetId="37" r:id="rId5"/>
  </sheets>
  <definedNames>
    <definedName name="_xlnm.Print_Area" localSheetId="3">'Jungen Aufstieg 4c 1,4b 2-5,1.N'!$A$1:$AC$32</definedName>
    <definedName name="_xlnm.Print_Area" localSheetId="0">'Jungen Gruppe 1 '!$A$1:$AC$32</definedName>
    <definedName name="_xlnm.Print_Area" localSheetId="1">'Jungen Gruppe 2'!$A$1:$AC$32</definedName>
    <definedName name="_xlnm.Print_Area" localSheetId="2">'Jungen Gruppe 3'!$A$1:$W$15</definedName>
    <definedName name="_xlnm.Print_Area" localSheetId="4">'Jungen Nachrücker 2-4 '!$A$1:$W$15</definedName>
    <definedName name="HTML_CodePage" hidden="1">1252</definedName>
    <definedName name="HTML_Control" localSheetId="3" hidden="1">{"'SPIELE - HERREN'!$A$153:$I$177"}</definedName>
    <definedName name="HTML_Control" localSheetId="0" hidden="1">{"'SPIELE - HERREN'!$A$153:$I$177"}</definedName>
    <definedName name="HTML_Control" localSheetId="1" hidden="1">{"'SPIELE - HERREN'!$A$153:$I$177"}</definedName>
    <definedName name="HTML_Control" localSheetId="2" hidden="1">{"'SPIELE - HERREN'!$A$153:$I$177"}</definedName>
    <definedName name="HTML_Control" localSheetId="4" hidden="1">{"'SPIELE - HERREN'!$A$153:$I$177"}</definedName>
    <definedName name="HTML_Control" hidden="1">{"'MELDUNGEN_EINZEL'!$A$1:$F$19","'MELDUNGEN_DOPPEL'!$A$1:$F$6"}</definedName>
    <definedName name="HTML_Description" hidden="1">""</definedName>
    <definedName name="HTML_Email" hidden="1">""</definedName>
    <definedName name="HTML_Header" localSheetId="3" hidden="1">""</definedName>
    <definedName name="HTML_Header" localSheetId="0" hidden="1">""</definedName>
    <definedName name="HTML_Header" localSheetId="1" hidden="1">""</definedName>
    <definedName name="HTML_Header" localSheetId="2" hidden="1">""</definedName>
    <definedName name="HTML_Header" localSheetId="4" hidden="1">""</definedName>
    <definedName name="HTML_Header" hidden="1">""</definedName>
    <definedName name="HTML_LastUpdate" localSheetId="3" hidden="1">"27.04.2005"</definedName>
    <definedName name="HTML_LastUpdate" localSheetId="0" hidden="1">"27.04.2005"</definedName>
    <definedName name="HTML_LastUpdate" localSheetId="1" hidden="1">"27.04.2005"</definedName>
    <definedName name="HTML_LastUpdate" localSheetId="2" hidden="1">"27.04.2005"</definedName>
    <definedName name="HTML_LastUpdate" localSheetId="4" hidden="1">"27.04.2005"</definedName>
    <definedName name="HTML_LastUpdate" hidden="1">"29.03.2005"</definedName>
    <definedName name="HTML_LineAfter" hidden="1">FALSE</definedName>
    <definedName name="HTML_LineBefore" hidden="1">FALSE</definedName>
    <definedName name="HTML_Name" hidden="1">"Thomas_2"</definedName>
    <definedName name="HTML_OBDlg2" hidden="1">TRUE</definedName>
    <definedName name="HTML_OBDlg4" hidden="1">TRUE</definedName>
    <definedName name="HTML_OS" hidden="1">0</definedName>
    <definedName name="HTML_PathFile" localSheetId="3" hidden="1">"C:\Dokumente und Einstellungen\Thomas II\Eigene Dateien\HOMEPAGE\__tischtennissachsenwerk\mannschaften\Turniere &amp; Ausschreibungen\KEM\2005\exelergebnisse_sem2005.htm"</definedName>
    <definedName name="HTML_PathFile" localSheetId="0" hidden="1">"C:\Dokumente und Einstellungen\Thomas II\Eigene Dateien\HOMEPAGE\__tischtennissachsenwerk\mannschaften\Turniere &amp; Ausschreibungen\KEM\2005\exelergebnisse_sem2005.htm"</definedName>
    <definedName name="HTML_PathFile" localSheetId="1" hidden="1">"C:\Dokumente und Einstellungen\Thomas II\Eigene Dateien\HOMEPAGE\__tischtennissachsenwerk\mannschaften\Turniere &amp; Ausschreibungen\KEM\2005\exelergebnisse_sem2005.htm"</definedName>
    <definedName name="HTML_PathFile" localSheetId="2" hidden="1">"C:\Dokumente und Einstellungen\Thomas II\Eigene Dateien\HOMEPAGE\__tischtennissachsenwerk\mannschaften\Turniere &amp; Ausschreibungen\KEM\2005\exelergebnisse_sem2005.htm"</definedName>
    <definedName name="HTML_PathFile" localSheetId="4" hidden="1">"C:\Dokumente und Einstellungen\Thomas II\Eigene Dateien\HOMEPAGE\__tischtennissachsenwerk\mannschaften\Turniere &amp; Ausschreibungen\KEM\2005\exelergebnisse_sem2005.htm"</definedName>
    <definedName name="HTML_PathFile" hidden="1">"C:\Dokumente und Einstellungen\Thomas II\Eigene Dateien\HOMEPAGE\__tischtennissachsenwerk\mannschaften\Turniere &amp; Ausschreibungen\KEM\2005\aktuelle meldungen_sem2005.htm"</definedName>
    <definedName name="HTML_Title" localSheetId="3" hidden="1">"KEM-B 2005"</definedName>
    <definedName name="HTML_Title" localSheetId="0" hidden="1">"KEM-B 2005"</definedName>
    <definedName name="HTML_Title" localSheetId="1" hidden="1">"KEM-B 2005"</definedName>
    <definedName name="HTML_Title" localSheetId="2" hidden="1">"KEM-B 2005"</definedName>
    <definedName name="HTML_Title" localSheetId="4" hidden="1">"KEM-B 2005"</definedName>
    <definedName name="HTML_Title" hidden="1">"KEM-B 2005"</definedName>
    <definedName name="Z_A5CA2D6B_53BD_4DAE_A51D_A2F5A75E2B63_.wvu.PrintArea" localSheetId="3" hidden="1">'Jungen Aufstieg 4c 1,4b 2-5,1.N'!$A$1:$AC$32</definedName>
    <definedName name="Z_A5CA2D6B_53BD_4DAE_A51D_A2F5A75E2B63_.wvu.PrintArea" localSheetId="0" hidden="1">'Jungen Gruppe 1 '!$A$1:$AC$32</definedName>
    <definedName name="Z_A5CA2D6B_53BD_4DAE_A51D_A2F5A75E2B63_.wvu.PrintArea" localSheetId="1" hidden="1">'Jungen Gruppe 2'!$A$1:$AC$32</definedName>
    <definedName name="Z_A5CA2D6B_53BD_4DAE_A51D_A2F5A75E2B63_.wvu.PrintArea" localSheetId="2" hidden="1">'Jungen Gruppe 3'!$A$1:$W$15</definedName>
    <definedName name="Z_A5CA2D6B_53BD_4DAE_A51D_A2F5A75E2B63_.wvu.PrintArea" localSheetId="4" hidden="1">'Jungen Nachrücker 2-4 '!$A$1:$W$15</definedName>
  </definedNames>
  <calcPr calcId="125725"/>
  <customWorkbookViews>
    <customWorkbookView name="* - Persönliche Ansicht" guid="{A5CA2D6B-53BD-4DAE-A51D-A2F5A75E2B63}" mergeInterval="0" personalView="1" maximized="1" windowWidth="1020" windowHeight="650" tabRatio="901" activeSheetId="2" showStatusbar="0"/>
  </customWorkbookViews>
</workbook>
</file>

<file path=xl/calcChain.xml><?xml version="1.0" encoding="utf-8"?>
<calcChain xmlns="http://schemas.openxmlformats.org/spreadsheetml/2006/main">
  <c r="Y28" i="41"/>
  <c r="S3" s="1"/>
  <c r="E7" s="1"/>
  <c r="W28"/>
  <c r="D28"/>
  <c r="C28"/>
  <c r="Y27"/>
  <c r="P4" s="1"/>
  <c r="H6" s="1"/>
  <c r="W27"/>
  <c r="N4" s="1"/>
  <c r="J6" s="1"/>
  <c r="D27"/>
  <c r="C27"/>
  <c r="Y26"/>
  <c r="W26"/>
  <c r="D26"/>
  <c r="C26"/>
  <c r="Y24"/>
  <c r="N3" s="1"/>
  <c r="G6" s="1"/>
  <c r="W24"/>
  <c r="D24"/>
  <c r="C24"/>
  <c r="Y23"/>
  <c r="K4" s="1"/>
  <c r="J5" s="1"/>
  <c r="W23"/>
  <c r="D23"/>
  <c r="C23"/>
  <c r="Y22"/>
  <c r="T7" s="1"/>
  <c r="S8" s="1"/>
  <c r="W22"/>
  <c r="D22"/>
  <c r="C22"/>
  <c r="Y20"/>
  <c r="Q6" s="1"/>
  <c r="P7" s="1"/>
  <c r="W20"/>
  <c r="D20"/>
  <c r="C20"/>
  <c r="Y19"/>
  <c r="W19"/>
  <c r="D19"/>
  <c r="C19"/>
  <c r="Y18"/>
  <c r="V4" s="1"/>
  <c r="H8" s="1"/>
  <c r="W18"/>
  <c r="D18"/>
  <c r="C18"/>
  <c r="Y16"/>
  <c r="W16"/>
  <c r="D16"/>
  <c r="C16"/>
  <c r="Y15"/>
  <c r="H3" s="1"/>
  <c r="W15"/>
  <c r="D15"/>
  <c r="C15"/>
  <c r="Y14"/>
  <c r="T6" s="1"/>
  <c r="P8" s="1"/>
  <c r="W14"/>
  <c r="D14"/>
  <c r="C14"/>
  <c r="Y12"/>
  <c r="N5" s="1"/>
  <c r="M6" s="1"/>
  <c r="W12"/>
  <c r="D12"/>
  <c r="C12"/>
  <c r="Y11"/>
  <c r="Q4" s="1"/>
  <c r="J7" s="1"/>
  <c r="W11"/>
  <c r="D11"/>
  <c r="C11"/>
  <c r="Y10"/>
  <c r="W10"/>
  <c r="D10"/>
  <c r="C10"/>
  <c r="V7"/>
  <c r="Q8" s="1"/>
  <c r="V6"/>
  <c r="N8" s="1"/>
  <c r="S6"/>
  <c r="N7" s="1"/>
  <c r="V5"/>
  <c r="K8" s="1"/>
  <c r="T5"/>
  <c r="M8" s="1"/>
  <c r="S5"/>
  <c r="K7" s="1"/>
  <c r="Q5"/>
  <c r="M7" s="1"/>
  <c r="P5"/>
  <c r="K6" s="1"/>
  <c r="T4"/>
  <c r="J8" s="1"/>
  <c r="S4"/>
  <c r="H7" s="1"/>
  <c r="M4"/>
  <c r="H5" s="1"/>
  <c r="V3"/>
  <c r="E8" s="1"/>
  <c r="T3"/>
  <c r="G8" s="1"/>
  <c r="Q3"/>
  <c r="G7" s="1"/>
  <c r="P3"/>
  <c r="E6" s="1"/>
  <c r="M3"/>
  <c r="E5" s="1"/>
  <c r="K3"/>
  <c r="G5" s="1"/>
  <c r="J3"/>
  <c r="E4" s="1"/>
  <c r="V15" i="40"/>
  <c r="T15"/>
  <c r="D15"/>
  <c r="C15"/>
  <c r="V14"/>
  <c r="T14"/>
  <c r="D14"/>
  <c r="C14"/>
  <c r="V12"/>
  <c r="T12"/>
  <c r="D12"/>
  <c r="C12"/>
  <c r="V11"/>
  <c r="T11"/>
  <c r="D11"/>
  <c r="C11"/>
  <c r="V9"/>
  <c r="T9"/>
  <c r="D9"/>
  <c r="C9"/>
  <c r="V8"/>
  <c r="T8"/>
  <c r="N3" s="1"/>
  <c r="G6" s="1"/>
  <c r="D8"/>
  <c r="C8"/>
  <c r="M6"/>
  <c r="K6"/>
  <c r="P5" s="1"/>
  <c r="J6"/>
  <c r="H6"/>
  <c r="P4" s="1"/>
  <c r="N5"/>
  <c r="J5"/>
  <c r="H5"/>
  <c r="M4" s="1"/>
  <c r="N4"/>
  <c r="K4"/>
  <c r="G4"/>
  <c r="E4"/>
  <c r="T4" s="1"/>
  <c r="P3"/>
  <c r="E6" s="1"/>
  <c r="M3"/>
  <c r="E5" s="1"/>
  <c r="K3"/>
  <c r="G5" s="1"/>
  <c r="H3"/>
  <c r="Y28" i="38"/>
  <c r="W28"/>
  <c r="Q3" s="1"/>
  <c r="G7" s="1"/>
  <c r="D28"/>
  <c r="C28"/>
  <c r="Y27"/>
  <c r="W27"/>
  <c r="D27"/>
  <c r="C27"/>
  <c r="Y26"/>
  <c r="W26"/>
  <c r="D26"/>
  <c r="C26"/>
  <c r="Y24"/>
  <c r="N3" s="1"/>
  <c r="G6" s="1"/>
  <c r="W24"/>
  <c r="P3" s="1"/>
  <c r="E6" s="1"/>
  <c r="D24"/>
  <c r="C24"/>
  <c r="Y23"/>
  <c r="W23"/>
  <c r="M4" s="1"/>
  <c r="H5" s="1"/>
  <c r="D23"/>
  <c r="C23"/>
  <c r="Y22"/>
  <c r="W22"/>
  <c r="V7" s="1"/>
  <c r="Q8" s="1"/>
  <c r="D22"/>
  <c r="C22"/>
  <c r="Y20"/>
  <c r="W20"/>
  <c r="S6" s="1"/>
  <c r="N7" s="1"/>
  <c r="D20"/>
  <c r="C20"/>
  <c r="Y19"/>
  <c r="W19"/>
  <c r="D19"/>
  <c r="C19"/>
  <c r="Y18"/>
  <c r="W18"/>
  <c r="D18"/>
  <c r="C18"/>
  <c r="Y16"/>
  <c r="W16"/>
  <c r="Q5" s="1"/>
  <c r="M7" s="1"/>
  <c r="D16"/>
  <c r="C16"/>
  <c r="Y15"/>
  <c r="W15"/>
  <c r="J3" s="1"/>
  <c r="E4" s="1"/>
  <c r="D15"/>
  <c r="C15"/>
  <c r="Y14"/>
  <c r="W14"/>
  <c r="V6" s="1"/>
  <c r="N8" s="1"/>
  <c r="D14"/>
  <c r="C14"/>
  <c r="Y12"/>
  <c r="W12"/>
  <c r="P5" s="1"/>
  <c r="K6" s="1"/>
  <c r="D12"/>
  <c r="C12"/>
  <c r="Y11"/>
  <c r="W11"/>
  <c r="S4" s="1"/>
  <c r="H7" s="1"/>
  <c r="D11"/>
  <c r="C11"/>
  <c r="Y10"/>
  <c r="W10"/>
  <c r="D10"/>
  <c r="C10"/>
  <c r="T7"/>
  <c r="S8" s="1"/>
  <c r="T6"/>
  <c r="P8" s="1"/>
  <c r="Q6"/>
  <c r="P7" s="1"/>
  <c r="V5"/>
  <c r="K8" s="1"/>
  <c r="T5"/>
  <c r="M8" s="1"/>
  <c r="S5"/>
  <c r="K7" s="1"/>
  <c r="N5"/>
  <c r="M6" s="1"/>
  <c r="V4"/>
  <c r="H8" s="1"/>
  <c r="T4"/>
  <c r="J8" s="1"/>
  <c r="Q4"/>
  <c r="J7" s="1"/>
  <c r="P4"/>
  <c r="H6" s="1"/>
  <c r="N4"/>
  <c r="J6" s="1"/>
  <c r="K4"/>
  <c r="J5" s="1"/>
  <c r="V3"/>
  <c r="E8" s="1"/>
  <c r="T3"/>
  <c r="G8" s="1"/>
  <c r="S3"/>
  <c r="E7" s="1"/>
  <c r="M3"/>
  <c r="E5" s="1"/>
  <c r="K3"/>
  <c r="G5" s="1"/>
  <c r="H3"/>
  <c r="C10" i="27"/>
  <c r="D10"/>
  <c r="W10"/>
  <c r="T3" s="1"/>
  <c r="G8" s="1"/>
  <c r="Y10"/>
  <c r="V3" s="1"/>
  <c r="E8" s="1"/>
  <c r="C11"/>
  <c r="D11"/>
  <c r="W11"/>
  <c r="S4" s="1"/>
  <c r="H7" s="1"/>
  <c r="Y11"/>
  <c r="Q4" s="1"/>
  <c r="J7" s="1"/>
  <c r="C12"/>
  <c r="D12"/>
  <c r="W12"/>
  <c r="P5" s="1"/>
  <c r="K6" s="1"/>
  <c r="Y12"/>
  <c r="N5" s="1"/>
  <c r="M6" s="1"/>
  <c r="C14"/>
  <c r="D14"/>
  <c r="W14"/>
  <c r="V6" s="1"/>
  <c r="N8" s="1"/>
  <c r="Y14"/>
  <c r="T6" s="1"/>
  <c r="P8" s="1"/>
  <c r="C15"/>
  <c r="D15"/>
  <c r="W15"/>
  <c r="J3" s="1"/>
  <c r="Y15"/>
  <c r="H3" s="1"/>
  <c r="C16"/>
  <c r="D16"/>
  <c r="W16"/>
  <c r="Q5" s="1"/>
  <c r="M7" s="1"/>
  <c r="Y16"/>
  <c r="S5" s="1"/>
  <c r="K7" s="1"/>
  <c r="C18"/>
  <c r="D18"/>
  <c r="W18"/>
  <c r="T4" s="1"/>
  <c r="J8" s="1"/>
  <c r="Y18"/>
  <c r="V4" s="1"/>
  <c r="H8" s="1"/>
  <c r="C19"/>
  <c r="D19"/>
  <c r="W19"/>
  <c r="K3" s="1"/>
  <c r="G5" s="1"/>
  <c r="Y19"/>
  <c r="M3" s="1"/>
  <c r="E5" s="1"/>
  <c r="C20"/>
  <c r="D20"/>
  <c r="W20"/>
  <c r="S6" s="1"/>
  <c r="N7" s="1"/>
  <c r="Y20"/>
  <c r="Q6" s="1"/>
  <c r="P7" s="1"/>
  <c r="C22"/>
  <c r="D22"/>
  <c r="W22"/>
  <c r="V7" s="1"/>
  <c r="Q8" s="1"/>
  <c r="Y22"/>
  <c r="T7" s="1"/>
  <c r="S8" s="1"/>
  <c r="C23"/>
  <c r="D23"/>
  <c r="W23"/>
  <c r="M4" s="1"/>
  <c r="H5" s="1"/>
  <c r="Y23"/>
  <c r="K4" s="1"/>
  <c r="J5" s="1"/>
  <c r="C24"/>
  <c r="D24"/>
  <c r="W24"/>
  <c r="P3" s="1"/>
  <c r="E6" s="1"/>
  <c r="Y24"/>
  <c r="N3" s="1"/>
  <c r="G6" s="1"/>
  <c r="C26"/>
  <c r="D26"/>
  <c r="W26"/>
  <c r="T5" s="1"/>
  <c r="M8" s="1"/>
  <c r="Y26"/>
  <c r="V5" s="1"/>
  <c r="K8" s="1"/>
  <c r="C27"/>
  <c r="D27"/>
  <c r="W27"/>
  <c r="N4" s="1"/>
  <c r="J6" s="1"/>
  <c r="Y27"/>
  <c r="P4" s="1"/>
  <c r="H6" s="1"/>
  <c r="C28"/>
  <c r="D28"/>
  <c r="W28"/>
  <c r="Q3" s="1"/>
  <c r="G7" s="1"/>
  <c r="Y28"/>
  <c r="S3" s="1"/>
  <c r="E7" s="1"/>
  <c r="C8" i="37"/>
  <c r="D8"/>
  <c r="T8"/>
  <c r="N3" s="1"/>
  <c r="G6" s="1"/>
  <c r="V8"/>
  <c r="P3" s="1"/>
  <c r="E6" s="1"/>
  <c r="C9"/>
  <c r="D9"/>
  <c r="T9"/>
  <c r="H5" s="1"/>
  <c r="M4" s="1"/>
  <c r="V9"/>
  <c r="J5" s="1"/>
  <c r="K4" s="1"/>
  <c r="C11"/>
  <c r="D11"/>
  <c r="T11"/>
  <c r="K6" s="1"/>
  <c r="P5" s="1"/>
  <c r="V11"/>
  <c r="M6" s="1"/>
  <c r="N5" s="1"/>
  <c r="C12"/>
  <c r="D12"/>
  <c r="T12"/>
  <c r="E4" s="1"/>
  <c r="V12"/>
  <c r="G4" s="1"/>
  <c r="C14"/>
  <c r="D14"/>
  <c r="T14"/>
  <c r="K3" s="1"/>
  <c r="G5" s="1"/>
  <c r="V14"/>
  <c r="M3" s="1"/>
  <c r="E5" s="1"/>
  <c r="C15"/>
  <c r="D15"/>
  <c r="T15"/>
  <c r="H6" s="1"/>
  <c r="P4" s="1"/>
  <c r="V15"/>
  <c r="J6" s="1"/>
  <c r="N4" s="1"/>
  <c r="AB6" i="41" l="1"/>
  <c r="T3" i="40"/>
  <c r="Z3" i="38"/>
  <c r="AB8" i="41"/>
  <c r="AB5"/>
  <c r="AB7"/>
  <c r="J3" i="40"/>
  <c r="V3" s="1"/>
  <c r="V4"/>
  <c r="Z4" i="41"/>
  <c r="Z5"/>
  <c r="W5"/>
  <c r="Z6"/>
  <c r="W6"/>
  <c r="Z7"/>
  <c r="W7"/>
  <c r="Z8"/>
  <c r="W8"/>
  <c r="Z3"/>
  <c r="W3"/>
  <c r="G4"/>
  <c r="W4" s="1"/>
  <c r="Y3"/>
  <c r="AB3"/>
  <c r="Y5"/>
  <c r="Y6"/>
  <c r="Y7"/>
  <c r="Y8"/>
  <c r="T5" i="40"/>
  <c r="Q5"/>
  <c r="T6"/>
  <c r="Q6"/>
  <c r="V5"/>
  <c r="S5"/>
  <c r="V6"/>
  <c r="S6"/>
  <c r="S4"/>
  <c r="Q4"/>
  <c r="Z4" i="38"/>
  <c r="Z5"/>
  <c r="W5"/>
  <c r="Z6"/>
  <c r="W6"/>
  <c r="Z7"/>
  <c r="W7"/>
  <c r="Z8"/>
  <c r="W8"/>
  <c r="AB5"/>
  <c r="Y5"/>
  <c r="AB6"/>
  <c r="Y6"/>
  <c r="AB7"/>
  <c r="Y7"/>
  <c r="AB8"/>
  <c r="Y8"/>
  <c r="Y3"/>
  <c r="AB3"/>
  <c r="G4"/>
  <c r="W3"/>
  <c r="S5" i="37"/>
  <c r="V5"/>
  <c r="J3"/>
  <c r="Q4"/>
  <c r="T4"/>
  <c r="S6"/>
  <c r="V6"/>
  <c r="Y7" i="27"/>
  <c r="AB7"/>
  <c r="W6"/>
  <c r="Z6"/>
  <c r="Y5"/>
  <c r="AB5"/>
  <c r="Y3"/>
  <c r="AB3"/>
  <c r="E4"/>
  <c r="Y8"/>
  <c r="AB8"/>
  <c r="Q5" i="37"/>
  <c r="T5"/>
  <c r="S4"/>
  <c r="V4"/>
  <c r="H3"/>
  <c r="Q6"/>
  <c r="T6"/>
  <c r="W7" i="27"/>
  <c r="Z7"/>
  <c r="Y6"/>
  <c r="AB6"/>
  <c r="W5"/>
  <c r="Z5"/>
  <c r="G4"/>
  <c r="W3"/>
  <c r="Z3"/>
  <c r="W8"/>
  <c r="Z8"/>
  <c r="Q3" i="40" l="1"/>
  <c r="S3"/>
  <c r="AB4" i="41"/>
  <c r="Y4"/>
  <c r="AB4" i="38"/>
  <c r="Y4"/>
  <c r="W4"/>
  <c r="Y4" i="27"/>
  <c r="AB4"/>
  <c r="Q3" i="37"/>
  <c r="T3"/>
  <c r="W4" i="27"/>
  <c r="Z4"/>
  <c r="S3" i="37"/>
  <c r="V3"/>
</calcChain>
</file>

<file path=xl/sharedStrings.xml><?xml version="1.0" encoding="utf-8"?>
<sst xmlns="http://schemas.openxmlformats.org/spreadsheetml/2006/main" count="769" uniqueCount="88">
  <si>
    <t>P.</t>
  </si>
  <si>
    <t>S.</t>
  </si>
  <si>
    <t>Pl.</t>
  </si>
  <si>
    <t>:</t>
  </si>
  <si>
    <t>1/1</t>
  </si>
  <si>
    <t>1/2</t>
  </si>
  <si>
    <t>3-2</t>
  </si>
  <si>
    <t>2/1</t>
  </si>
  <si>
    <t>4-3</t>
  </si>
  <si>
    <t>2/2</t>
  </si>
  <si>
    <t>2-1</t>
  </si>
  <si>
    <t>3/1</t>
  </si>
  <si>
    <t>1-3</t>
  </si>
  <si>
    <t>3/2</t>
  </si>
  <si>
    <t>1-6</t>
  </si>
  <si>
    <t>5-2</t>
  </si>
  <si>
    <t>1/3</t>
  </si>
  <si>
    <t>6-4</t>
  </si>
  <si>
    <t>2/3</t>
  </si>
  <si>
    <t>3-5</t>
  </si>
  <si>
    <t>2-6</t>
  </si>
  <si>
    <t>3/3</t>
  </si>
  <si>
    <t>5-4</t>
  </si>
  <si>
    <t>4/1</t>
  </si>
  <si>
    <t>6-5</t>
  </si>
  <si>
    <t>4/2</t>
  </si>
  <si>
    <t>4/3</t>
  </si>
  <si>
    <t>4-1</t>
  </si>
  <si>
    <t>5/1</t>
  </si>
  <si>
    <t>3-6</t>
  </si>
  <si>
    <t>5/2</t>
  </si>
  <si>
    <t>2-4</t>
  </si>
  <si>
    <t>5/3</t>
  </si>
  <si>
    <t>1-5</t>
  </si>
  <si>
    <t>BITTE BEACHTEN:</t>
  </si>
  <si>
    <t>bei 4 Teilnehmern eines Vereins:</t>
  </si>
  <si>
    <t>Startnummer 3-5</t>
  </si>
  <si>
    <t>bei 3 Teilnehmern eines Vereins:</t>
  </si>
  <si>
    <t>bei 2 Teilnehmern eines Vereins:</t>
  </si>
  <si>
    <t>beliebig</t>
  </si>
  <si>
    <t>Gruppe: 1</t>
  </si>
  <si>
    <t>Gruppe: 2</t>
  </si>
  <si>
    <t>Mitte</t>
  </si>
  <si>
    <t>1-4</t>
  </si>
  <si>
    <t>4-2</t>
  </si>
  <si>
    <t>Pactec</t>
  </si>
  <si>
    <t>Justus</t>
  </si>
  <si>
    <t>Wecker</t>
  </si>
  <si>
    <t>Elbe</t>
  </si>
  <si>
    <t>Paul</t>
  </si>
  <si>
    <t>1.</t>
  </si>
  <si>
    <t>2.</t>
  </si>
  <si>
    <t>4.</t>
  </si>
  <si>
    <t>5.</t>
  </si>
  <si>
    <t>3.</t>
  </si>
  <si>
    <t>Quali zur VRL 4c und 4b der Jungen
Sonntag, 22.11.2015, 10:00 Uhr bei SV Dresden-Mitte 1950</t>
  </si>
  <si>
    <t>Tom</t>
  </si>
  <si>
    <t>Weller</t>
  </si>
  <si>
    <t>Spielfrei</t>
  </si>
  <si>
    <t>Dittrich</t>
  </si>
  <si>
    <t>Benjamin</t>
  </si>
  <si>
    <t>Damm</t>
  </si>
  <si>
    <t>Tim</t>
  </si>
  <si>
    <t>Weber</t>
  </si>
  <si>
    <t>Jonas</t>
  </si>
  <si>
    <t>Gietzelt</t>
  </si>
  <si>
    <t>William</t>
  </si>
  <si>
    <t>Baumgarten</t>
  </si>
  <si>
    <t>Gruppe:3</t>
  </si>
  <si>
    <t>Quali zur VRL 4c und 4b der Jungen
Sonntag, 22.09.2015, 10:00 Uhr bei SV Dresden-Mitte 1950</t>
  </si>
  <si>
    <t>Vincent</t>
  </si>
  <si>
    <t>Sinde</t>
  </si>
  <si>
    <t>Tomi</t>
  </si>
  <si>
    <t>Unger</t>
  </si>
  <si>
    <t>Emil</t>
  </si>
  <si>
    <t>Schmitt</t>
  </si>
  <si>
    <t>Anton</t>
  </si>
  <si>
    <t>Schiemann</t>
  </si>
  <si>
    <t>Gruppe:Nachrücker 2-4</t>
  </si>
  <si>
    <t>Redlingshöfer</t>
  </si>
  <si>
    <t xml:space="preserve">Max </t>
  </si>
  <si>
    <t>Lehmann</t>
  </si>
  <si>
    <t>Armin</t>
  </si>
  <si>
    <t>Brode</t>
  </si>
  <si>
    <t>Gorbitzbach</t>
  </si>
  <si>
    <t>Gruppe: um Platz 1-6</t>
  </si>
  <si>
    <t>Max</t>
  </si>
  <si>
    <t>6.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</si>
</sst>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0">
    <font>
      <sz val="10"/>
      <name val="Arial"/>
      <family val="2"/>
    </font>
    <font>
      <sz val="10"/>
      <name val="Arial"/>
      <family val="2"/>
    </font>
    <font>
      <b/>
      <u/>
      <sz val="15"/>
      <name val="Arial Black"/>
      <family val="2"/>
    </font>
    <font>
      <sz val="15"/>
      <name val="Comic Sans MS"/>
      <family val="4"/>
    </font>
    <font>
      <b/>
      <sz val="10"/>
      <name val="Arial"/>
      <family val="2"/>
    </font>
    <font>
      <sz val="12"/>
      <name val="Comic Sans MS"/>
      <family val="4"/>
    </font>
    <font>
      <b/>
      <sz val="12"/>
      <name val="Comic Sans MS"/>
      <family val="4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Comic Sans MS"/>
      <family val="4"/>
    </font>
    <font>
      <b/>
      <i/>
      <u/>
      <sz val="12"/>
      <color indexed="10"/>
      <name val="Comic Sans MS"/>
      <family val="4"/>
    </font>
    <font>
      <i/>
      <sz val="12"/>
      <color indexed="10"/>
      <name val="Comic Sans MS"/>
      <family val="4"/>
    </font>
    <font>
      <b/>
      <i/>
      <sz val="12"/>
      <color indexed="10"/>
      <name val="Comic Sans MS"/>
      <family val="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1" applyNumberFormat="0" applyAlignment="0" applyProtection="0"/>
    <xf numFmtId="0" fontId="16" fillId="20" borderId="2" applyNumberFormat="0" applyAlignment="0" applyProtection="0"/>
    <xf numFmtId="0" fontId="17" fillId="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4" applyNumberFormat="0" applyFont="0" applyAlignment="0" applyProtection="0"/>
    <xf numFmtId="0" fontId="22" fillId="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9" applyNumberFormat="0" applyAlignment="0" applyProtection="0"/>
  </cellStyleXfs>
  <cellXfs count="96">
    <xf numFmtId="0" fontId="0" fillId="0" borderId="0" xfId="0"/>
    <xf numFmtId="0" fontId="2" fillId="24" borderId="11" xfId="35" applyFont="1" applyFill="1" applyBorder="1" applyAlignment="1" applyProtection="1">
      <alignment vertical="top" wrapText="1"/>
    </xf>
    <xf numFmtId="0" fontId="3" fillId="24" borderId="11" xfId="35" applyFont="1" applyFill="1" applyBorder="1" applyAlignment="1" applyProtection="1">
      <alignment vertical="top"/>
    </xf>
    <xf numFmtId="0" fontId="5" fillId="24" borderId="0" xfId="35" applyFont="1" applyFill="1" applyAlignment="1" applyProtection="1">
      <alignment vertical="top"/>
    </xf>
    <xf numFmtId="0" fontId="6" fillId="24" borderId="12" xfId="35" applyFont="1" applyFill="1" applyBorder="1" applyAlignment="1" applyProtection="1">
      <alignment vertical="center"/>
      <protection locked="0"/>
    </xf>
    <xf numFmtId="0" fontId="5" fillId="24" borderId="13" xfId="35" applyFont="1" applyFill="1" applyBorder="1" applyAlignment="1" applyProtection="1">
      <alignment vertical="center"/>
      <protection locked="0"/>
    </xf>
    <xf numFmtId="0" fontId="5" fillId="24" borderId="13" xfId="35" applyFont="1" applyFill="1" applyBorder="1" applyAlignment="1" applyProtection="1">
      <alignment vertical="center"/>
    </xf>
    <xf numFmtId="0" fontId="6" fillId="24" borderId="13" xfId="35" applyFont="1" applyFill="1" applyBorder="1" applyAlignment="1" applyProtection="1">
      <alignment vertical="center"/>
    </xf>
    <xf numFmtId="0" fontId="6" fillId="24" borderId="13" xfId="35" applyFont="1" applyFill="1" applyBorder="1" applyAlignment="1" applyProtection="1">
      <alignment horizontal="center" vertical="center"/>
    </xf>
    <xf numFmtId="0" fontId="6" fillId="24" borderId="14" xfId="35" applyFont="1" applyFill="1" applyBorder="1" applyAlignment="1" applyProtection="1">
      <alignment horizontal="center" vertical="center"/>
    </xf>
    <xf numFmtId="0" fontId="6" fillId="24" borderId="15" xfId="35" applyFont="1" applyFill="1" applyBorder="1" applyAlignment="1" applyProtection="1">
      <alignment vertical="center"/>
    </xf>
    <xf numFmtId="0" fontId="6" fillId="24" borderId="12" xfId="35" applyFont="1" applyFill="1" applyBorder="1" applyAlignment="1" applyProtection="1">
      <alignment vertical="center"/>
    </xf>
    <xf numFmtId="0" fontId="6" fillId="24" borderId="16" xfId="35" applyFont="1" applyFill="1" applyBorder="1" applyAlignment="1" applyProtection="1">
      <alignment vertical="center"/>
    </xf>
    <xf numFmtId="0" fontId="6" fillId="24" borderId="0" xfId="35" applyFont="1" applyFill="1" applyBorder="1" applyAlignment="1" applyProtection="1">
      <alignment horizontal="left" vertical="center"/>
    </xf>
    <xf numFmtId="0" fontId="5" fillId="24" borderId="0" xfId="35" applyFont="1" applyFill="1" applyAlignment="1" applyProtection="1">
      <alignment vertical="center"/>
    </xf>
    <xf numFmtId="0" fontId="6" fillId="24" borderId="17" xfId="35" applyFont="1" applyFill="1" applyBorder="1" applyAlignment="1" applyProtection="1">
      <alignment horizontal="center" vertical="center"/>
    </xf>
    <xf numFmtId="0" fontId="7" fillId="26" borderId="18" xfId="35" applyNumberFormat="1" applyFont="1" applyFill="1" applyBorder="1" applyAlignment="1" applyProtection="1">
      <alignment horizontal="center" vertical="center"/>
    </xf>
    <xf numFmtId="0" fontId="7" fillId="26" borderId="19" xfId="35" applyNumberFormat="1" applyFont="1" applyFill="1" applyBorder="1" applyAlignment="1" applyProtection="1">
      <alignment horizontal="center" vertical="center"/>
    </xf>
    <xf numFmtId="0" fontId="7" fillId="24" borderId="20" xfId="35" applyNumberFormat="1" applyFont="1" applyFill="1" applyBorder="1" applyAlignment="1" applyProtection="1">
      <alignment horizontal="center" vertical="center"/>
    </xf>
    <xf numFmtId="0" fontId="7" fillId="24" borderId="18" xfId="35" applyNumberFormat="1" applyFont="1" applyFill="1" applyBorder="1" applyAlignment="1" applyProtection="1">
      <alignment horizontal="center" vertical="center"/>
    </xf>
    <xf numFmtId="0" fontId="7" fillId="24" borderId="19" xfId="35" applyNumberFormat="1" applyFont="1" applyFill="1" applyBorder="1" applyAlignment="1" applyProtection="1">
      <alignment horizontal="center" vertical="center"/>
    </xf>
    <xf numFmtId="0" fontId="4" fillId="24" borderId="21" xfId="35" applyNumberFormat="1" applyFont="1" applyFill="1" applyBorder="1" applyAlignment="1" applyProtection="1">
      <alignment horizontal="center" vertical="center"/>
    </xf>
    <xf numFmtId="0" fontId="4" fillId="24" borderId="18" xfId="35" applyNumberFormat="1" applyFont="1" applyFill="1" applyBorder="1" applyAlignment="1" applyProtection="1">
      <alignment horizontal="center" vertical="center"/>
    </xf>
    <xf numFmtId="0" fontId="4" fillId="24" borderId="19" xfId="35" applyNumberFormat="1" applyFont="1" applyFill="1" applyBorder="1" applyAlignment="1" applyProtection="1">
      <alignment horizontal="center" vertical="center"/>
    </xf>
    <xf numFmtId="0" fontId="8" fillId="24" borderId="22" xfId="35" applyNumberFormat="1" applyFont="1" applyFill="1" applyBorder="1" applyAlignment="1" applyProtection="1">
      <alignment horizontal="center" vertical="center"/>
      <protection locked="0"/>
    </xf>
    <xf numFmtId="0" fontId="6" fillId="24" borderId="0" xfId="35" applyFont="1" applyFill="1" applyBorder="1" applyAlignment="1" applyProtection="1">
      <alignment horizontal="center" vertical="center"/>
    </xf>
    <xf numFmtId="0" fontId="6" fillId="24" borderId="23" xfId="35" applyFont="1" applyFill="1" applyBorder="1" applyAlignment="1" applyProtection="1">
      <alignment horizontal="center" vertical="center"/>
    </xf>
    <xf numFmtId="0" fontId="8" fillId="24" borderId="24" xfId="35" applyNumberFormat="1" applyFont="1" applyFill="1" applyBorder="1" applyAlignment="1" applyProtection="1">
      <alignment horizontal="center" vertical="center"/>
      <protection locked="0"/>
    </xf>
    <xf numFmtId="0" fontId="6" fillId="24" borderId="25" xfId="35" applyFont="1" applyFill="1" applyBorder="1" applyAlignment="1" applyProtection="1">
      <alignment horizontal="center" vertical="center"/>
    </xf>
    <xf numFmtId="0" fontId="7" fillId="24" borderId="26" xfId="35" applyNumberFormat="1" applyFont="1" applyFill="1" applyBorder="1" applyAlignment="1" applyProtection="1">
      <alignment horizontal="center" vertical="center"/>
    </xf>
    <xf numFmtId="0" fontId="7" fillId="24" borderId="27" xfId="35" applyNumberFormat="1" applyFont="1" applyFill="1" applyBorder="1" applyAlignment="1" applyProtection="1">
      <alignment horizontal="center" vertical="center"/>
    </xf>
    <xf numFmtId="0" fontId="7" fillId="24" borderId="28" xfId="35" applyNumberFormat="1" applyFont="1" applyFill="1" applyBorder="1" applyAlignment="1" applyProtection="1">
      <alignment horizontal="center" vertical="center"/>
    </xf>
    <xf numFmtId="0" fontId="7" fillId="26" borderId="26" xfId="35" applyNumberFormat="1" applyFont="1" applyFill="1" applyBorder="1" applyAlignment="1" applyProtection="1">
      <alignment horizontal="center" vertical="center"/>
    </xf>
    <xf numFmtId="0" fontId="7" fillId="26" borderId="27" xfId="35" applyNumberFormat="1" applyFont="1" applyFill="1" applyBorder="1" applyAlignment="1" applyProtection="1">
      <alignment horizontal="center" vertical="center"/>
    </xf>
    <xf numFmtId="0" fontId="7" fillId="26" borderId="28" xfId="35" applyNumberFormat="1" applyFont="1" applyFill="1" applyBorder="1" applyAlignment="1" applyProtection="1">
      <alignment horizontal="center" vertical="center"/>
    </xf>
    <xf numFmtId="0" fontId="4" fillId="24" borderId="29" xfId="35" applyNumberFormat="1" applyFont="1" applyFill="1" applyBorder="1" applyAlignment="1" applyProtection="1">
      <alignment horizontal="center" vertical="center"/>
    </xf>
    <xf numFmtId="0" fontId="4" fillId="24" borderId="27" xfId="35" applyNumberFormat="1" applyFont="1" applyFill="1" applyBorder="1" applyAlignment="1" applyProtection="1">
      <alignment horizontal="center" vertical="center"/>
    </xf>
    <xf numFmtId="0" fontId="4" fillId="24" borderId="28" xfId="35" applyNumberFormat="1" applyFont="1" applyFill="1" applyBorder="1" applyAlignment="1" applyProtection="1">
      <alignment horizontal="center" vertical="center"/>
    </xf>
    <xf numFmtId="0" fontId="7" fillId="24" borderId="30" xfId="35" applyNumberFormat="1" applyFont="1" applyFill="1" applyBorder="1" applyAlignment="1" applyProtection="1">
      <alignment horizontal="center" vertical="center"/>
    </xf>
    <xf numFmtId="0" fontId="8" fillId="24" borderId="31" xfId="35" applyNumberFormat="1" applyFont="1" applyFill="1" applyBorder="1" applyAlignment="1" applyProtection="1">
      <alignment horizontal="center" vertical="center"/>
      <protection locked="0"/>
    </xf>
    <xf numFmtId="0" fontId="9" fillId="24" borderId="0" xfId="35" applyFont="1" applyFill="1" applyAlignment="1" applyProtection="1">
      <alignment vertical="center"/>
    </xf>
    <xf numFmtId="0" fontId="7" fillId="24" borderId="0" xfId="35" applyFont="1" applyFill="1" applyAlignment="1" applyProtection="1">
      <alignment vertical="center"/>
    </xf>
    <xf numFmtId="0" fontId="4" fillId="24" borderId="0" xfId="35" applyFont="1" applyFill="1" applyAlignment="1" applyProtection="1">
      <alignment vertical="center"/>
    </xf>
    <xf numFmtId="49" fontId="9" fillId="24" borderId="0" xfId="35" applyNumberFormat="1" applyFont="1" applyFill="1" applyAlignment="1" applyProtection="1">
      <alignment vertical="center"/>
    </xf>
    <xf numFmtId="49" fontId="9" fillId="24" borderId="0" xfId="35" applyNumberFormat="1" applyFont="1" applyFill="1" applyAlignment="1" applyProtection="1">
      <alignment horizontal="center" vertical="center"/>
    </xf>
    <xf numFmtId="0" fontId="7" fillId="24" borderId="32" xfId="35" applyNumberFormat="1" applyFont="1" applyFill="1" applyBorder="1" applyAlignment="1" applyProtection="1">
      <alignment horizontal="center" vertical="center"/>
      <protection locked="0"/>
    </xf>
    <xf numFmtId="0" fontId="7" fillId="24" borderId="33" xfId="35" applyNumberFormat="1" applyFont="1" applyFill="1" applyBorder="1" applyAlignment="1" applyProtection="1">
      <alignment horizontal="center" vertical="center"/>
    </xf>
    <xf numFmtId="0" fontId="7" fillId="24" borderId="34" xfId="35" applyNumberFormat="1" applyFont="1" applyFill="1" applyBorder="1" applyAlignment="1" applyProtection="1">
      <alignment horizontal="center" vertical="center"/>
      <protection locked="0"/>
    </xf>
    <xf numFmtId="0" fontId="7" fillId="24" borderId="35" xfId="35" applyNumberFormat="1" applyFont="1" applyFill="1" applyBorder="1" applyAlignment="1" applyProtection="1">
      <alignment horizontal="center" vertical="center"/>
      <protection locked="0"/>
    </xf>
    <xf numFmtId="0" fontId="7" fillId="24" borderId="33" xfId="35" applyNumberFormat="1" applyFont="1" applyFill="1" applyBorder="1" applyAlignment="1" applyProtection="1">
      <alignment horizontal="center" vertical="center"/>
      <protection locked="0"/>
    </xf>
    <xf numFmtId="0" fontId="7" fillId="24" borderId="36" xfId="35" applyNumberFormat="1" applyFont="1" applyFill="1" applyBorder="1" applyAlignment="1" applyProtection="1">
      <alignment horizontal="center" vertical="center"/>
      <protection locked="0"/>
    </xf>
    <xf numFmtId="0" fontId="4" fillId="24" borderId="32" xfId="35" applyNumberFormat="1" applyFont="1" applyFill="1" applyBorder="1" applyAlignment="1" applyProtection="1">
      <alignment horizontal="center" vertical="center"/>
    </xf>
    <xf numFmtId="0" fontId="4" fillId="24" borderId="33" xfId="35" applyNumberFormat="1" applyFont="1" applyFill="1" applyBorder="1" applyAlignment="1" applyProtection="1">
      <alignment horizontal="center" vertical="center"/>
    </xf>
    <xf numFmtId="0" fontId="4" fillId="24" borderId="36" xfId="35" applyNumberFormat="1" applyFont="1" applyFill="1" applyBorder="1" applyAlignment="1" applyProtection="1">
      <alignment horizontal="center" vertical="center"/>
    </xf>
    <xf numFmtId="0" fontId="7" fillId="24" borderId="29" xfId="35" applyNumberFormat="1" applyFont="1" applyFill="1" applyBorder="1" applyAlignment="1" applyProtection="1">
      <alignment horizontal="center" vertical="center"/>
      <protection locked="0"/>
    </xf>
    <xf numFmtId="0" fontId="7" fillId="24" borderId="28" xfId="35" applyNumberFormat="1" applyFont="1" applyFill="1" applyBorder="1" applyAlignment="1" applyProtection="1">
      <alignment horizontal="center" vertical="center"/>
      <protection locked="0"/>
    </xf>
    <xf numFmtId="0" fontId="7" fillId="24" borderId="26" xfId="35" applyNumberFormat="1" applyFont="1" applyFill="1" applyBorder="1" applyAlignment="1" applyProtection="1">
      <alignment horizontal="center" vertical="center"/>
      <protection locked="0"/>
    </xf>
    <xf numFmtId="0" fontId="7" fillId="24" borderId="27" xfId="35" applyNumberFormat="1" applyFont="1" applyFill="1" applyBorder="1" applyAlignment="1" applyProtection="1">
      <alignment horizontal="center" vertical="center"/>
      <protection locked="0"/>
    </xf>
    <xf numFmtId="0" fontId="7" fillId="24" borderId="30" xfId="35" applyNumberFormat="1" applyFont="1" applyFill="1" applyBorder="1" applyAlignment="1" applyProtection="1">
      <alignment horizontal="center" vertical="center"/>
      <protection locked="0"/>
    </xf>
    <xf numFmtId="0" fontId="4" fillId="24" borderId="30" xfId="35" applyNumberFormat="1" applyFont="1" applyFill="1" applyBorder="1" applyAlignment="1" applyProtection="1">
      <alignment horizontal="center" vertical="center"/>
    </xf>
    <xf numFmtId="0" fontId="6" fillId="24" borderId="0" xfId="35" applyFont="1" applyFill="1" applyAlignment="1" applyProtection="1">
      <alignment vertical="center"/>
    </xf>
    <xf numFmtId="0" fontId="7" fillId="26" borderId="21" xfId="35" applyNumberFormat="1" applyFont="1" applyFill="1" applyBorder="1" applyAlignment="1" applyProtection="1">
      <alignment horizontal="center" vertical="center"/>
    </xf>
    <xf numFmtId="0" fontId="7" fillId="24" borderId="37" xfId="35" applyNumberFormat="1" applyFont="1" applyFill="1" applyBorder="1" applyAlignment="1" applyProtection="1">
      <alignment horizontal="center" vertical="center"/>
    </xf>
    <xf numFmtId="0" fontId="7" fillId="24" borderId="38" xfId="35" applyNumberFormat="1" applyFont="1" applyFill="1" applyBorder="1" applyAlignment="1" applyProtection="1">
      <alignment horizontal="center" vertical="center"/>
    </xf>
    <xf numFmtId="0" fontId="7" fillId="24" borderId="39" xfId="35" applyNumberFormat="1" applyFont="1" applyFill="1" applyBorder="1" applyAlignment="1" applyProtection="1">
      <alignment horizontal="center" vertical="center"/>
    </xf>
    <xf numFmtId="0" fontId="7" fillId="26" borderId="40" xfId="35" applyNumberFormat="1" applyFont="1" applyFill="1" applyBorder="1" applyAlignment="1" applyProtection="1">
      <alignment horizontal="center" vertical="center"/>
    </xf>
    <xf numFmtId="0" fontId="7" fillId="26" borderId="38" xfId="35" applyNumberFormat="1" applyFont="1" applyFill="1" applyBorder="1" applyAlignment="1" applyProtection="1">
      <alignment horizontal="center" vertical="center"/>
    </xf>
    <xf numFmtId="0" fontId="7" fillId="26" borderId="39" xfId="35" applyNumberFormat="1" applyFont="1" applyFill="1" applyBorder="1" applyAlignment="1" applyProtection="1">
      <alignment horizontal="center" vertical="center"/>
    </xf>
    <xf numFmtId="0" fontId="7" fillId="24" borderId="40" xfId="35" applyNumberFormat="1" applyFont="1" applyFill="1" applyBorder="1" applyAlignment="1" applyProtection="1">
      <alignment horizontal="center" vertical="center"/>
    </xf>
    <xf numFmtId="0" fontId="7" fillId="24" borderId="41" xfId="35" applyNumberFormat="1" applyFont="1" applyFill="1" applyBorder="1" applyAlignment="1" applyProtection="1">
      <alignment horizontal="center" vertical="center"/>
    </xf>
    <xf numFmtId="0" fontId="7" fillId="24" borderId="42" xfId="35" applyNumberFormat="1" applyFont="1" applyFill="1" applyBorder="1" applyAlignment="1" applyProtection="1">
      <alignment horizontal="center" vertical="center"/>
    </xf>
    <xf numFmtId="0" fontId="7" fillId="24" borderId="43" xfId="35" applyNumberFormat="1" applyFont="1" applyFill="1" applyBorder="1" applyAlignment="1" applyProtection="1">
      <alignment horizontal="center" vertical="center"/>
    </xf>
    <xf numFmtId="0" fontId="7" fillId="24" borderId="44" xfId="35" applyNumberFormat="1" applyFont="1" applyFill="1" applyBorder="1" applyAlignment="1" applyProtection="1">
      <alignment horizontal="center" vertical="center"/>
    </xf>
    <xf numFmtId="0" fontId="7" fillId="26" borderId="43" xfId="35" applyNumberFormat="1" applyFont="1" applyFill="1" applyBorder="1" applyAlignment="1" applyProtection="1">
      <alignment horizontal="center" vertical="center"/>
    </xf>
    <xf numFmtId="0" fontId="7" fillId="26" borderId="44" xfId="35" applyNumberFormat="1" applyFont="1" applyFill="1" applyBorder="1" applyAlignment="1" applyProtection="1">
      <alignment horizontal="center" vertical="center"/>
    </xf>
    <xf numFmtId="0" fontId="7" fillId="26" borderId="42" xfId="35" applyNumberFormat="1" applyFont="1" applyFill="1" applyBorder="1" applyAlignment="1" applyProtection="1">
      <alignment horizontal="center" vertical="center"/>
    </xf>
    <xf numFmtId="0" fontId="8" fillId="24" borderId="45" xfId="35" applyNumberFormat="1" applyFont="1" applyFill="1" applyBorder="1" applyAlignment="1" applyProtection="1">
      <alignment horizontal="center" vertical="center"/>
      <protection locked="0"/>
    </xf>
    <xf numFmtId="0" fontId="6" fillId="24" borderId="46" xfId="35" applyFont="1" applyFill="1" applyBorder="1" applyAlignment="1" applyProtection="1">
      <alignment horizontal="center" vertical="center"/>
    </xf>
    <xf numFmtId="0" fontId="7" fillId="24" borderId="29" xfId="35" applyNumberFormat="1" applyFont="1" applyFill="1" applyBorder="1" applyAlignment="1" applyProtection="1">
      <alignment horizontal="center" vertical="center"/>
    </xf>
    <xf numFmtId="0" fontId="7" fillId="24" borderId="37" xfId="35" applyNumberFormat="1" applyFont="1" applyFill="1" applyBorder="1" applyAlignment="1" applyProtection="1">
      <alignment horizontal="center" vertical="center"/>
      <protection locked="0"/>
    </xf>
    <xf numFmtId="0" fontId="7" fillId="24" borderId="39" xfId="35" applyNumberFormat="1" applyFont="1" applyFill="1" applyBorder="1" applyAlignment="1" applyProtection="1">
      <alignment horizontal="center" vertical="center"/>
      <protection locked="0"/>
    </xf>
    <xf numFmtId="0" fontId="7" fillId="24" borderId="40" xfId="35" applyNumberFormat="1" applyFont="1" applyFill="1" applyBorder="1" applyAlignment="1" applyProtection="1">
      <alignment horizontal="center" vertical="center"/>
      <protection locked="0"/>
    </xf>
    <xf numFmtId="0" fontId="7" fillId="24" borderId="38" xfId="35" applyNumberFormat="1" applyFont="1" applyFill="1" applyBorder="1" applyAlignment="1" applyProtection="1">
      <alignment horizontal="center" vertical="center"/>
      <protection locked="0"/>
    </xf>
    <xf numFmtId="0" fontId="7" fillId="24" borderId="47" xfId="35" applyNumberFormat="1" applyFont="1" applyFill="1" applyBorder="1" applyAlignment="1" applyProtection="1">
      <alignment horizontal="center" vertical="center"/>
      <protection locked="0"/>
    </xf>
    <xf numFmtId="0" fontId="4" fillId="24" borderId="37" xfId="35" applyNumberFormat="1" applyFont="1" applyFill="1" applyBorder="1" applyAlignment="1" applyProtection="1">
      <alignment horizontal="center" vertical="center"/>
    </xf>
    <xf numFmtId="0" fontId="4" fillId="24" borderId="38" xfId="35" applyNumberFormat="1" applyFont="1" applyFill="1" applyBorder="1" applyAlignment="1" applyProtection="1">
      <alignment horizontal="center" vertical="center"/>
    </xf>
    <xf numFmtId="0" fontId="4" fillId="24" borderId="47" xfId="35" applyNumberFormat="1" applyFont="1" applyFill="1" applyBorder="1" applyAlignment="1" applyProtection="1">
      <alignment horizontal="center" vertical="center"/>
    </xf>
    <xf numFmtId="0" fontId="10" fillId="24" borderId="0" xfId="35" applyFont="1" applyFill="1" applyAlignment="1" applyProtection="1">
      <alignment vertical="center"/>
    </xf>
    <xf numFmtId="0" fontId="11" fillId="24" borderId="0" xfId="35" applyFont="1" applyFill="1" applyAlignment="1" applyProtection="1">
      <alignment vertical="center"/>
    </xf>
    <xf numFmtId="0" fontId="12" fillId="24" borderId="0" xfId="35" applyFont="1" applyFill="1" applyAlignment="1" applyProtection="1">
      <alignment vertical="center"/>
    </xf>
    <xf numFmtId="0" fontId="0" fillId="25" borderId="10" xfId="0" applyFill="1" applyBorder="1" applyAlignment="1" applyProtection="1">
      <alignment vertical="center"/>
      <protection locked="0"/>
    </xf>
    <xf numFmtId="0" fontId="6" fillId="24" borderId="15" xfId="35" applyFont="1" applyFill="1" applyBorder="1" applyAlignment="1" applyProtection="1">
      <alignment horizontal="left" vertical="center"/>
    </xf>
    <xf numFmtId="0" fontId="7" fillId="26" borderId="20" xfId="35" applyNumberFormat="1" applyFont="1" applyFill="1" applyBorder="1" applyAlignment="1" applyProtection="1">
      <alignment horizontal="center" vertical="center"/>
    </xf>
    <xf numFmtId="49" fontId="5" fillId="24" borderId="0" xfId="35" applyNumberFormat="1" applyFont="1" applyFill="1" applyAlignment="1" applyProtection="1">
      <alignment vertical="center"/>
    </xf>
    <xf numFmtId="0" fontId="0" fillId="24" borderId="28" xfId="35" applyNumberFormat="1" applyFont="1" applyFill="1" applyBorder="1" applyAlignment="1" applyProtection="1">
      <alignment horizontal="center" vertical="center"/>
      <protection locked="0"/>
    </xf>
    <xf numFmtId="0" fontId="2" fillId="24" borderId="11" xfId="35" applyFont="1" applyFill="1" applyBorder="1" applyAlignment="1" applyProtection="1">
      <alignment horizontal="center" vertical="top" wrapText="1"/>
      <protection locked="0"/>
    </xf>
  </cellXfs>
  <cellStyles count="44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_SEM Vorlage" xfId="3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2"/>
  <sheetViews>
    <sheetView showGridLines="0" tabSelected="1" zoomScaleNormal="75" workbookViewId="0">
      <selection activeCell="D11" sqref="D11"/>
    </sheetView>
  </sheetViews>
  <sheetFormatPr baseColWidth="10" defaultRowHeight="19.5"/>
  <cols>
    <col min="1" max="1" width="5.7109375" style="14" customWidth="1"/>
    <col min="2" max="4" width="15.7109375" style="14" customWidth="1"/>
    <col min="5" max="5" width="3.28515625" style="14" customWidth="1"/>
    <col min="6" max="6" width="1.28515625" style="14" customWidth="1"/>
    <col min="7" max="8" width="3.28515625" style="14" customWidth="1"/>
    <col min="9" max="9" width="1.28515625" style="14" customWidth="1"/>
    <col min="10" max="11" width="3.28515625" style="14" customWidth="1"/>
    <col min="12" max="12" width="1.28515625" style="14" customWidth="1"/>
    <col min="13" max="14" width="3.28515625" style="14" customWidth="1"/>
    <col min="15" max="15" width="1.28515625" style="14" customWidth="1"/>
    <col min="16" max="17" width="3.28515625" style="14" customWidth="1"/>
    <col min="18" max="18" width="1.28515625" style="14" customWidth="1"/>
    <col min="19" max="20" width="3.28515625" style="14" customWidth="1"/>
    <col min="21" max="21" width="1.28515625" style="14" customWidth="1"/>
    <col min="22" max="22" width="3.28515625" style="14" customWidth="1"/>
    <col min="23" max="23" width="3.7109375" style="60" customWidth="1"/>
    <col min="24" max="24" width="1.28515625" style="60" customWidth="1"/>
    <col min="25" max="25" width="3.7109375" style="60" customWidth="1"/>
    <col min="26" max="26" width="3.7109375" style="14" customWidth="1"/>
    <col min="27" max="27" width="1.28515625" style="14" customWidth="1"/>
    <col min="28" max="28" width="3.7109375" style="14" customWidth="1"/>
    <col min="29" max="29" width="5.7109375" style="14" customWidth="1"/>
    <col min="30" max="30" width="3.7109375" style="14" customWidth="1"/>
    <col min="31" max="31" width="4.28515625" style="14" customWidth="1"/>
    <col min="32" max="16384" width="11.42578125" style="14"/>
  </cols>
  <sheetData>
    <row r="1" spans="1:41" s="3" customFormat="1" ht="60" customHeight="1" thickBot="1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</row>
    <row r="2" spans="1:41" ht="20.25" thickBot="1">
      <c r="A2" s="4" t="s">
        <v>40</v>
      </c>
      <c r="B2" s="5"/>
      <c r="C2" s="6"/>
      <c r="D2" s="7"/>
      <c r="E2" s="11">
        <v>1</v>
      </c>
      <c r="F2" s="8"/>
      <c r="G2" s="9"/>
      <c r="H2" s="10">
        <v>2</v>
      </c>
      <c r="I2" s="8"/>
      <c r="J2" s="9"/>
      <c r="K2" s="10">
        <v>3</v>
      </c>
      <c r="L2" s="8"/>
      <c r="M2" s="9"/>
      <c r="N2" s="10">
        <v>4</v>
      </c>
      <c r="O2" s="8"/>
      <c r="P2" s="9"/>
      <c r="Q2" s="10">
        <v>5</v>
      </c>
      <c r="R2" s="8"/>
      <c r="S2" s="9"/>
      <c r="T2" s="10">
        <v>6</v>
      </c>
      <c r="U2" s="8"/>
      <c r="V2" s="9"/>
      <c r="W2" s="11" t="s">
        <v>0</v>
      </c>
      <c r="X2" s="8"/>
      <c r="Y2" s="9"/>
      <c r="Z2" s="10" t="s">
        <v>1</v>
      </c>
      <c r="AA2" s="8"/>
      <c r="AB2" s="9"/>
      <c r="AC2" s="12" t="s">
        <v>2</v>
      </c>
      <c r="AD2" s="13"/>
    </row>
    <row r="3" spans="1:41">
      <c r="A3" s="15">
        <v>1</v>
      </c>
      <c r="B3" s="90" t="s">
        <v>46</v>
      </c>
      <c r="C3" s="90" t="s">
        <v>47</v>
      </c>
      <c r="D3" s="90" t="s">
        <v>42</v>
      </c>
      <c r="E3" s="61"/>
      <c r="F3" s="16"/>
      <c r="G3" s="17"/>
      <c r="H3" s="18">
        <f>Y15</f>
        <v>3</v>
      </c>
      <c r="I3" s="19" t="s">
        <v>3</v>
      </c>
      <c r="J3" s="20">
        <f>W15</f>
        <v>1</v>
      </c>
      <c r="K3" s="18">
        <f>W19</f>
        <v>3</v>
      </c>
      <c r="L3" s="19" t="s">
        <v>3</v>
      </c>
      <c r="M3" s="20">
        <f>Y19</f>
        <v>2</v>
      </c>
      <c r="N3" s="18">
        <f>Y24</f>
        <v>1</v>
      </c>
      <c r="O3" s="19" t="s">
        <v>3</v>
      </c>
      <c r="P3" s="20">
        <f>W24</f>
        <v>3</v>
      </c>
      <c r="Q3" s="18">
        <f>W28</f>
        <v>3</v>
      </c>
      <c r="R3" s="19" t="s">
        <v>3</v>
      </c>
      <c r="S3" s="20">
        <f>Y28</f>
        <v>1</v>
      </c>
      <c r="T3" s="18">
        <f>W10</f>
        <v>0</v>
      </c>
      <c r="U3" s="19" t="s">
        <v>3</v>
      </c>
      <c r="V3" s="20">
        <f>Y10</f>
        <v>0</v>
      </c>
      <c r="W3" s="21">
        <f t="shared" ref="W3:W8" si="0">IF(E3&gt;G3,1,0)+IF(H3&gt;J3,1,0)+IF(K3&gt;M3,1,0)+IF(N3&gt;P3,1,0)+IF(Q3&gt;S3,1,0)+IF(T3&gt;V3,1,0)</f>
        <v>3</v>
      </c>
      <c r="X3" s="22" t="s">
        <v>3</v>
      </c>
      <c r="Y3" s="23">
        <f t="shared" ref="Y3:Y8" si="1">IF(G3&gt;E3,1,0)+IF(J3&gt;H3,1,0)+IF(M3&gt;K3,1,0)+IF(P3&gt;N3,1,0)+IF(S3&gt;Q3,1,0)+IF(V3&gt;T3,1,0)</f>
        <v>1</v>
      </c>
      <c r="Z3" s="18">
        <f t="shared" ref="Z3:Z8" si="2">SUM(E3,H3,K3,N3,Q3,T3)</f>
        <v>10</v>
      </c>
      <c r="AA3" s="19" t="s">
        <v>3</v>
      </c>
      <c r="AB3" s="20">
        <f t="shared" ref="AB3:AB8" si="3">SUM(G3,J3,M3,P3,S3,V3)</f>
        <v>7</v>
      </c>
      <c r="AC3" s="24" t="s">
        <v>50</v>
      </c>
      <c r="AD3" s="25"/>
    </row>
    <row r="4" spans="1:41">
      <c r="A4" s="26">
        <v>2</v>
      </c>
      <c r="B4" s="90" t="s">
        <v>56</v>
      </c>
      <c r="C4" s="90" t="s">
        <v>57</v>
      </c>
      <c r="D4" s="90" t="s">
        <v>42</v>
      </c>
      <c r="E4" s="62">
        <f>J3</f>
        <v>1</v>
      </c>
      <c r="F4" s="63" t="s">
        <v>3</v>
      </c>
      <c r="G4" s="64">
        <f>H3</f>
        <v>3</v>
      </c>
      <c r="H4" s="65"/>
      <c r="I4" s="66"/>
      <c r="J4" s="67"/>
      <c r="K4" s="18">
        <f>Y23</f>
        <v>1</v>
      </c>
      <c r="L4" s="19" t="s">
        <v>3</v>
      </c>
      <c r="M4" s="20">
        <f>W23</f>
        <v>3</v>
      </c>
      <c r="N4" s="18">
        <f>W27</f>
        <v>2</v>
      </c>
      <c r="O4" s="19" t="s">
        <v>3</v>
      </c>
      <c r="P4" s="20">
        <f>Y27</f>
        <v>3</v>
      </c>
      <c r="Q4" s="18">
        <f>Y11</f>
        <v>3</v>
      </c>
      <c r="R4" s="19" t="s">
        <v>3</v>
      </c>
      <c r="S4" s="20">
        <f>W11</f>
        <v>2</v>
      </c>
      <c r="T4" s="18">
        <f>W18</f>
        <v>0</v>
      </c>
      <c r="U4" s="19" t="s">
        <v>3</v>
      </c>
      <c r="V4" s="20">
        <f>Y18</f>
        <v>0</v>
      </c>
      <c r="W4" s="21">
        <f t="shared" si="0"/>
        <v>1</v>
      </c>
      <c r="X4" s="22" t="s">
        <v>3</v>
      </c>
      <c r="Y4" s="23">
        <f t="shared" si="1"/>
        <v>3</v>
      </c>
      <c r="Z4" s="18">
        <f t="shared" si="2"/>
        <v>7</v>
      </c>
      <c r="AA4" s="19" t="s">
        <v>3</v>
      </c>
      <c r="AB4" s="20">
        <f t="shared" si="3"/>
        <v>11</v>
      </c>
      <c r="AC4" s="27" t="s">
        <v>53</v>
      </c>
      <c r="AD4" s="25"/>
    </row>
    <row r="5" spans="1:41">
      <c r="A5" s="26">
        <v>3</v>
      </c>
      <c r="B5" s="90" t="s">
        <v>56</v>
      </c>
      <c r="C5" s="90" t="s">
        <v>79</v>
      </c>
      <c r="D5" s="90" t="s">
        <v>48</v>
      </c>
      <c r="E5" s="62">
        <f>M3</f>
        <v>2</v>
      </c>
      <c r="F5" s="63" t="s">
        <v>3</v>
      </c>
      <c r="G5" s="64">
        <f>K3</f>
        <v>3</v>
      </c>
      <c r="H5" s="68">
        <f>M4</f>
        <v>3</v>
      </c>
      <c r="I5" s="63" t="s">
        <v>3</v>
      </c>
      <c r="J5" s="64">
        <f>K4</f>
        <v>1</v>
      </c>
      <c r="K5" s="65"/>
      <c r="L5" s="66"/>
      <c r="M5" s="67"/>
      <c r="N5" s="18">
        <f>Y12</f>
        <v>2</v>
      </c>
      <c r="O5" s="19" t="s">
        <v>3</v>
      </c>
      <c r="P5" s="20">
        <f>W12</f>
        <v>3</v>
      </c>
      <c r="Q5" s="18">
        <f>W16</f>
        <v>0</v>
      </c>
      <c r="R5" s="19" t="s">
        <v>3</v>
      </c>
      <c r="S5" s="20">
        <f>Y16</f>
        <v>3</v>
      </c>
      <c r="T5" s="18">
        <f>W26</f>
        <v>0</v>
      </c>
      <c r="U5" s="19" t="s">
        <v>3</v>
      </c>
      <c r="V5" s="20">
        <f>Y26</f>
        <v>0</v>
      </c>
      <c r="W5" s="21">
        <f t="shared" si="0"/>
        <v>1</v>
      </c>
      <c r="X5" s="22" t="s">
        <v>3</v>
      </c>
      <c r="Y5" s="23">
        <f t="shared" si="1"/>
        <v>3</v>
      </c>
      <c r="Z5" s="18">
        <f t="shared" si="2"/>
        <v>7</v>
      </c>
      <c r="AA5" s="19" t="s">
        <v>3</v>
      </c>
      <c r="AB5" s="20">
        <f t="shared" si="3"/>
        <v>10</v>
      </c>
      <c r="AC5" s="27" t="s">
        <v>52</v>
      </c>
      <c r="AD5" s="25"/>
    </row>
    <row r="6" spans="1:41">
      <c r="A6" s="26">
        <v>4</v>
      </c>
      <c r="B6" s="90" t="s">
        <v>80</v>
      </c>
      <c r="C6" s="90" t="s">
        <v>81</v>
      </c>
      <c r="D6" s="90" t="s">
        <v>48</v>
      </c>
      <c r="E6" s="69">
        <f>P3</f>
        <v>3</v>
      </c>
      <c r="F6" s="63" t="s">
        <v>3</v>
      </c>
      <c r="G6" s="70">
        <f>N3</f>
        <v>1</v>
      </c>
      <c r="H6" s="71">
        <f>P4</f>
        <v>3</v>
      </c>
      <c r="I6" s="72" t="s">
        <v>3</v>
      </c>
      <c r="J6" s="70">
        <f>N4</f>
        <v>2</v>
      </c>
      <c r="K6" s="71">
        <f>P5</f>
        <v>3</v>
      </c>
      <c r="L6" s="72" t="s">
        <v>3</v>
      </c>
      <c r="M6" s="70">
        <f>N5</f>
        <v>2</v>
      </c>
      <c r="N6" s="73"/>
      <c r="O6" s="74"/>
      <c r="P6" s="75"/>
      <c r="Q6" s="71">
        <f>Y20</f>
        <v>0</v>
      </c>
      <c r="R6" s="72" t="s">
        <v>3</v>
      </c>
      <c r="S6" s="70">
        <f>W20</f>
        <v>3</v>
      </c>
      <c r="T6" s="18">
        <f>Y14</f>
        <v>0</v>
      </c>
      <c r="U6" s="19" t="s">
        <v>3</v>
      </c>
      <c r="V6" s="20">
        <f>W14</f>
        <v>0</v>
      </c>
      <c r="W6" s="21">
        <f t="shared" si="0"/>
        <v>3</v>
      </c>
      <c r="X6" s="22" t="s">
        <v>3</v>
      </c>
      <c r="Y6" s="23">
        <f t="shared" si="1"/>
        <v>1</v>
      </c>
      <c r="Z6" s="18">
        <f t="shared" si="2"/>
        <v>9</v>
      </c>
      <c r="AA6" s="19" t="s">
        <v>3</v>
      </c>
      <c r="AB6" s="20">
        <f t="shared" si="3"/>
        <v>8</v>
      </c>
      <c r="AC6" s="76" t="s">
        <v>51</v>
      </c>
      <c r="AD6" s="25"/>
    </row>
    <row r="7" spans="1:41">
      <c r="A7" s="77">
        <v>5</v>
      </c>
      <c r="B7" s="90" t="s">
        <v>82</v>
      </c>
      <c r="C7" s="90" t="s">
        <v>83</v>
      </c>
      <c r="D7" s="90" t="s">
        <v>84</v>
      </c>
      <c r="E7" s="69">
        <f>S3</f>
        <v>1</v>
      </c>
      <c r="F7" s="63" t="s">
        <v>3</v>
      </c>
      <c r="G7" s="70">
        <f>Q3</f>
        <v>3</v>
      </c>
      <c r="H7" s="71">
        <f>S4</f>
        <v>2</v>
      </c>
      <c r="I7" s="72" t="s">
        <v>3</v>
      </c>
      <c r="J7" s="70">
        <f>Q4</f>
        <v>3</v>
      </c>
      <c r="K7" s="71">
        <f>S5</f>
        <v>3</v>
      </c>
      <c r="L7" s="72" t="s">
        <v>3</v>
      </c>
      <c r="M7" s="70">
        <f>Q5</f>
        <v>0</v>
      </c>
      <c r="N7" s="71">
        <f>S6</f>
        <v>3</v>
      </c>
      <c r="O7" s="72" t="s">
        <v>3</v>
      </c>
      <c r="P7" s="70">
        <f>Q6</f>
        <v>0</v>
      </c>
      <c r="Q7" s="73"/>
      <c r="R7" s="74"/>
      <c r="S7" s="75"/>
      <c r="T7" s="18">
        <f>Y22</f>
        <v>0</v>
      </c>
      <c r="U7" s="19" t="s">
        <v>3</v>
      </c>
      <c r="V7" s="20">
        <f>W22</f>
        <v>0</v>
      </c>
      <c r="W7" s="21">
        <f t="shared" si="0"/>
        <v>2</v>
      </c>
      <c r="X7" s="22" t="s">
        <v>3</v>
      </c>
      <c r="Y7" s="23">
        <f t="shared" si="1"/>
        <v>2</v>
      </c>
      <c r="Z7" s="18">
        <f t="shared" si="2"/>
        <v>9</v>
      </c>
      <c r="AA7" s="19" t="s">
        <v>3</v>
      </c>
      <c r="AB7" s="20">
        <f t="shared" si="3"/>
        <v>6</v>
      </c>
      <c r="AC7" s="76" t="s">
        <v>54</v>
      </c>
      <c r="AD7" s="25"/>
    </row>
    <row r="8" spans="1:41" ht="20.25" thickBot="1">
      <c r="A8" s="28">
        <v>6</v>
      </c>
      <c r="B8" s="90" t="s">
        <v>58</v>
      </c>
      <c r="C8" s="90" t="s">
        <v>58</v>
      </c>
      <c r="D8" s="90" t="s">
        <v>58</v>
      </c>
      <c r="E8" s="78">
        <f>V3</f>
        <v>0</v>
      </c>
      <c r="F8" s="30" t="s">
        <v>3</v>
      </c>
      <c r="G8" s="31">
        <f>T3</f>
        <v>0</v>
      </c>
      <c r="H8" s="29">
        <f>V4</f>
        <v>0</v>
      </c>
      <c r="I8" s="30" t="s">
        <v>3</v>
      </c>
      <c r="J8" s="31">
        <f>T4</f>
        <v>0</v>
      </c>
      <c r="K8" s="29">
        <f>V5</f>
        <v>0</v>
      </c>
      <c r="L8" s="30" t="s">
        <v>3</v>
      </c>
      <c r="M8" s="31">
        <f>T5</f>
        <v>0</v>
      </c>
      <c r="N8" s="29">
        <f>V6</f>
        <v>0</v>
      </c>
      <c r="O8" s="30" t="s">
        <v>3</v>
      </c>
      <c r="P8" s="31">
        <f>T6</f>
        <v>0</v>
      </c>
      <c r="Q8" s="29">
        <f>V7</f>
        <v>0</v>
      </c>
      <c r="R8" s="30" t="s">
        <v>3</v>
      </c>
      <c r="S8" s="31">
        <f>T7</f>
        <v>0</v>
      </c>
      <c r="T8" s="32"/>
      <c r="U8" s="33"/>
      <c r="V8" s="34"/>
      <c r="W8" s="35">
        <f t="shared" si="0"/>
        <v>0</v>
      </c>
      <c r="X8" s="36" t="s">
        <v>3</v>
      </c>
      <c r="Y8" s="37">
        <f t="shared" si="1"/>
        <v>0</v>
      </c>
      <c r="Z8" s="29">
        <f t="shared" si="2"/>
        <v>0</v>
      </c>
      <c r="AA8" s="30" t="s">
        <v>3</v>
      </c>
      <c r="AB8" s="38">
        <f t="shared" si="3"/>
        <v>0</v>
      </c>
      <c r="AC8" s="39"/>
      <c r="AD8" s="25"/>
    </row>
    <row r="9" spans="1:41" ht="20.25" thickBot="1">
      <c r="A9" s="40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42"/>
      <c r="Y9" s="42"/>
      <c r="Z9" s="41"/>
      <c r="AA9" s="41"/>
      <c r="AB9" s="41"/>
      <c r="AC9" s="41"/>
    </row>
    <row r="10" spans="1:41">
      <c r="A10" s="43" t="s">
        <v>4</v>
      </c>
      <c r="B10" s="44" t="s">
        <v>14</v>
      </c>
      <c r="C10" s="41" t="str">
        <f>C3</f>
        <v>Wecker</v>
      </c>
      <c r="D10" s="41" t="str">
        <f>C8</f>
        <v>Spielfrei</v>
      </c>
      <c r="E10" s="41"/>
      <c r="F10" s="41"/>
      <c r="G10" s="41"/>
      <c r="H10" s="45"/>
      <c r="I10" s="46" t="s">
        <v>3</v>
      </c>
      <c r="J10" s="47"/>
      <c r="K10" s="48"/>
      <c r="L10" s="46" t="s">
        <v>3</v>
      </c>
      <c r="M10" s="47"/>
      <c r="N10" s="48"/>
      <c r="O10" s="46" t="s">
        <v>3</v>
      </c>
      <c r="P10" s="47"/>
      <c r="Q10" s="48"/>
      <c r="R10" s="46" t="s">
        <v>3</v>
      </c>
      <c r="S10" s="47"/>
      <c r="T10" s="49"/>
      <c r="U10" s="46" t="s">
        <v>3</v>
      </c>
      <c r="V10" s="50"/>
      <c r="W10" s="51">
        <f>IF(H10&gt;J10,1,0)+IF(K10&gt;M10,1,0)+IF(N10&gt;P10,1,0)+IF(Q10&gt;S10,1,0)++IF(T10&gt;V10,1,0)</f>
        <v>0</v>
      </c>
      <c r="X10" s="52" t="s">
        <v>3</v>
      </c>
      <c r="Y10" s="53">
        <f>IF(J10&gt;H10,1,0)+IF(M10&gt;K10,1,0)+IF(P10&gt;N10,1,0)+IF(S10&gt;Q10,1,0)++IF(V10&gt;T10,1,0)</f>
        <v>0</v>
      </c>
      <c r="Z10" s="41"/>
      <c r="AA10" s="41"/>
      <c r="AB10" s="41"/>
      <c r="AC10" s="41"/>
    </row>
    <row r="11" spans="1:41">
      <c r="A11" s="43" t="s">
        <v>5</v>
      </c>
      <c r="B11" s="44" t="s">
        <v>15</v>
      </c>
      <c r="C11" s="41" t="str">
        <f>C7</f>
        <v>Brode</v>
      </c>
      <c r="D11" s="41" t="str">
        <f>C4</f>
        <v>Weller</v>
      </c>
      <c r="E11" s="41"/>
      <c r="F11" s="41"/>
      <c r="G11" s="41"/>
      <c r="H11" s="79">
        <v>7</v>
      </c>
      <c r="I11" s="63" t="s">
        <v>3</v>
      </c>
      <c r="J11" s="80">
        <v>11</v>
      </c>
      <c r="K11" s="81">
        <v>10</v>
      </c>
      <c r="L11" s="63" t="s">
        <v>3</v>
      </c>
      <c r="M11" s="80">
        <v>12</v>
      </c>
      <c r="N11" s="81">
        <v>11</v>
      </c>
      <c r="O11" s="63" t="s">
        <v>3</v>
      </c>
      <c r="P11" s="80">
        <v>9</v>
      </c>
      <c r="Q11" s="81">
        <v>11</v>
      </c>
      <c r="R11" s="63" t="s">
        <v>3</v>
      </c>
      <c r="S11" s="80">
        <v>8</v>
      </c>
      <c r="T11" s="82">
        <v>10</v>
      </c>
      <c r="U11" s="63" t="s">
        <v>3</v>
      </c>
      <c r="V11" s="83">
        <v>12</v>
      </c>
      <c r="W11" s="84">
        <f>IF(H11&gt;J11,1,0)+IF(K11&gt;M11,1,0)+IF(N11&gt;P11,1,0)+IF(Q11&gt;S11,1,0)++IF(T11&gt;V11,1,0)</f>
        <v>2</v>
      </c>
      <c r="X11" s="85" t="s">
        <v>3</v>
      </c>
      <c r="Y11" s="86">
        <f>IF(J11&gt;H11,1,0)+IF(M11&gt;K11,1,0)+IF(P11&gt;N11,1,0)+IF(S11&gt;Q11,1,0)++IF(V11&gt;T11,1,0)</f>
        <v>3</v>
      </c>
      <c r="Z11" s="41"/>
      <c r="AA11" s="41"/>
      <c r="AB11" s="41"/>
      <c r="AC11" s="41"/>
    </row>
    <row r="12" spans="1:41" ht="20.25" thickBot="1">
      <c r="A12" s="43" t="s">
        <v>16</v>
      </c>
      <c r="B12" s="44" t="s">
        <v>8</v>
      </c>
      <c r="C12" s="41" t="str">
        <f>C6</f>
        <v>Lehmann</v>
      </c>
      <c r="D12" s="41" t="str">
        <f>C5</f>
        <v>Redlingshöfer</v>
      </c>
      <c r="E12" s="41"/>
      <c r="F12" s="41"/>
      <c r="G12" s="41"/>
      <c r="H12" s="54">
        <v>11</v>
      </c>
      <c r="I12" s="30" t="s">
        <v>3</v>
      </c>
      <c r="J12" s="55">
        <v>8</v>
      </c>
      <c r="K12" s="56">
        <v>11</v>
      </c>
      <c r="L12" s="30" t="s">
        <v>3</v>
      </c>
      <c r="M12" s="55">
        <v>6</v>
      </c>
      <c r="N12" s="56">
        <v>9</v>
      </c>
      <c r="O12" s="30" t="s">
        <v>3</v>
      </c>
      <c r="P12" s="55">
        <v>11</v>
      </c>
      <c r="Q12" s="56">
        <v>5</v>
      </c>
      <c r="R12" s="30" t="s">
        <v>3</v>
      </c>
      <c r="S12" s="55">
        <v>11</v>
      </c>
      <c r="T12" s="57">
        <v>11</v>
      </c>
      <c r="U12" s="30" t="s">
        <v>3</v>
      </c>
      <c r="V12" s="58">
        <v>6</v>
      </c>
      <c r="W12" s="35">
        <f>IF(H12&gt;J12,1,0)+IF(K12&gt;M12,1,0)+IF(N12&gt;P12,1,0)+IF(Q12&gt;S12,1,0)++IF(T12&gt;V12,1,0)</f>
        <v>3</v>
      </c>
      <c r="X12" s="36" t="s">
        <v>3</v>
      </c>
      <c r="Y12" s="59">
        <f>IF(J12&gt;H12,1,0)+IF(M12&gt;K12,1,0)+IF(P12&gt;N12,1,0)+IF(S12&gt;Q12,1,0)++IF(V12&gt;T12,1,0)</f>
        <v>2</v>
      </c>
      <c r="Z12" s="41"/>
      <c r="AA12" s="41"/>
      <c r="AB12" s="41"/>
      <c r="AC12" s="41"/>
    </row>
    <row r="13" spans="1:41" ht="20.25" thickBot="1">
      <c r="A13" s="43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  <c r="X13" s="42"/>
      <c r="Y13" s="42"/>
      <c r="Z13" s="41"/>
      <c r="AA13" s="41"/>
      <c r="AB13" s="41"/>
      <c r="AC13" s="41"/>
    </row>
    <row r="14" spans="1:41">
      <c r="A14" s="43" t="s">
        <v>7</v>
      </c>
      <c r="B14" s="44" t="s">
        <v>17</v>
      </c>
      <c r="C14" s="41" t="str">
        <f>C8</f>
        <v>Spielfrei</v>
      </c>
      <c r="D14" s="41" t="str">
        <f>C6</f>
        <v>Lehmann</v>
      </c>
      <c r="E14" s="41"/>
      <c r="F14" s="41"/>
      <c r="G14" s="41"/>
      <c r="H14" s="45"/>
      <c r="I14" s="46" t="s">
        <v>3</v>
      </c>
      <c r="J14" s="47"/>
      <c r="K14" s="48"/>
      <c r="L14" s="46" t="s">
        <v>3</v>
      </c>
      <c r="M14" s="47"/>
      <c r="N14" s="48"/>
      <c r="O14" s="46" t="s">
        <v>3</v>
      </c>
      <c r="P14" s="47"/>
      <c r="Q14" s="48"/>
      <c r="R14" s="46" t="s">
        <v>3</v>
      </c>
      <c r="S14" s="47"/>
      <c r="T14" s="49"/>
      <c r="U14" s="46" t="s">
        <v>3</v>
      </c>
      <c r="V14" s="50"/>
      <c r="W14" s="51">
        <f>IF(H14&gt;J14,1,0)+IF(K14&gt;M14,1,0)+IF(N14&gt;P14,1,0)+IF(Q14&gt;S14,1,0)++IF(T14&gt;V14,1,0)</f>
        <v>0</v>
      </c>
      <c r="X14" s="52" t="s">
        <v>3</v>
      </c>
      <c r="Y14" s="53">
        <f>IF(J14&gt;H14,1,0)+IF(M14&gt;K14,1,0)+IF(P14&gt;N14,1,0)+IF(S14&gt;Q14,1,0)++IF(V14&gt;T14,1,0)</f>
        <v>0</v>
      </c>
      <c r="Z14" s="41"/>
      <c r="AA14" s="41"/>
      <c r="AB14" s="41"/>
      <c r="AC14" s="41"/>
    </row>
    <row r="15" spans="1:41">
      <c r="A15" s="43" t="s">
        <v>9</v>
      </c>
      <c r="B15" s="44" t="s">
        <v>10</v>
      </c>
      <c r="C15" s="41" t="str">
        <f>C4</f>
        <v>Weller</v>
      </c>
      <c r="D15" s="41" t="str">
        <f>C3</f>
        <v>Wecker</v>
      </c>
      <c r="E15" s="41"/>
      <c r="F15" s="41"/>
      <c r="G15" s="41"/>
      <c r="H15" s="79">
        <v>11</v>
      </c>
      <c r="I15" s="63" t="s">
        <v>3</v>
      </c>
      <c r="J15" s="80">
        <v>7</v>
      </c>
      <c r="K15" s="81">
        <v>4</v>
      </c>
      <c r="L15" s="63" t="s">
        <v>3</v>
      </c>
      <c r="M15" s="80">
        <v>11</v>
      </c>
      <c r="N15" s="81">
        <v>3</v>
      </c>
      <c r="O15" s="63" t="s">
        <v>3</v>
      </c>
      <c r="P15" s="80">
        <v>11</v>
      </c>
      <c r="Q15" s="81">
        <v>8</v>
      </c>
      <c r="R15" s="63" t="s">
        <v>3</v>
      </c>
      <c r="S15" s="80">
        <v>11</v>
      </c>
      <c r="T15" s="82"/>
      <c r="U15" s="63" t="s">
        <v>3</v>
      </c>
      <c r="V15" s="83"/>
      <c r="W15" s="84">
        <f>IF(H15&gt;J15,1,0)+IF(K15&gt;M15,1,0)+IF(N15&gt;P15,1,0)+IF(Q15&gt;S15,1,0)++IF(T15&gt;V15,1,0)</f>
        <v>1</v>
      </c>
      <c r="X15" s="85" t="s">
        <v>3</v>
      </c>
      <c r="Y15" s="86">
        <f>IF(J15&gt;H15,1,0)+IF(M15&gt;K15,1,0)+IF(P15&gt;N15,1,0)+IF(S15&gt;Q15,1,0)++IF(V15&gt;T15,1,0)</f>
        <v>3</v>
      </c>
      <c r="Z15" s="41"/>
      <c r="AA15" s="41"/>
      <c r="AB15" s="41"/>
      <c r="AC15" s="41"/>
    </row>
    <row r="16" spans="1:41" ht="20.25" thickBot="1">
      <c r="A16" s="43" t="s">
        <v>18</v>
      </c>
      <c r="B16" s="44" t="s">
        <v>19</v>
      </c>
      <c r="C16" s="41" t="str">
        <f>C5</f>
        <v>Redlingshöfer</v>
      </c>
      <c r="D16" s="41" t="str">
        <f>C7</f>
        <v>Brode</v>
      </c>
      <c r="E16" s="41"/>
      <c r="F16" s="41"/>
      <c r="G16" s="41"/>
      <c r="H16" s="54">
        <v>10</v>
      </c>
      <c r="I16" s="30" t="s">
        <v>3</v>
      </c>
      <c r="J16" s="94">
        <v>12</v>
      </c>
      <c r="K16" s="56">
        <v>9</v>
      </c>
      <c r="L16" s="30" t="s">
        <v>3</v>
      </c>
      <c r="M16" s="55">
        <v>11</v>
      </c>
      <c r="N16" s="56">
        <v>11</v>
      </c>
      <c r="O16" s="30" t="s">
        <v>3</v>
      </c>
      <c r="P16" s="55">
        <v>13</v>
      </c>
      <c r="Q16" s="56"/>
      <c r="R16" s="30" t="s">
        <v>3</v>
      </c>
      <c r="S16" s="55"/>
      <c r="T16" s="57"/>
      <c r="U16" s="30" t="s">
        <v>3</v>
      </c>
      <c r="V16" s="58"/>
      <c r="W16" s="35">
        <f>IF(H16&gt;J16,1,0)+IF(K16&gt;M16,1,0)+IF(N16&gt;P16,1,0)+IF(Q16&gt;S16,1,0)++IF(T16&gt;V16,1,0)</f>
        <v>0</v>
      </c>
      <c r="X16" s="36" t="s">
        <v>3</v>
      </c>
      <c r="Y16" s="59">
        <f>IF(J16&gt;H16,1,0)+IF(M16&gt;K16,1,0)+IF(P16&gt;N16,1,0)+IF(S16&gt;Q16,1,0)++IF(V16&gt;T16,1,0)</f>
        <v>3</v>
      </c>
      <c r="Z16" s="41"/>
      <c r="AA16" s="41"/>
      <c r="AB16" s="41"/>
      <c r="AC16" s="41"/>
    </row>
    <row r="17" spans="1:37" ht="20.25" thickBot="1">
      <c r="A17" s="43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X17" s="42"/>
      <c r="Y17" s="42"/>
      <c r="Z17" s="41"/>
      <c r="AA17" s="41"/>
      <c r="AB17" s="41"/>
      <c r="AC17" s="41"/>
    </row>
    <row r="18" spans="1:37">
      <c r="A18" s="43" t="s">
        <v>11</v>
      </c>
      <c r="B18" s="44" t="s">
        <v>20</v>
      </c>
      <c r="C18" s="41" t="str">
        <f>C4</f>
        <v>Weller</v>
      </c>
      <c r="D18" s="41" t="str">
        <f>C8</f>
        <v>Spielfrei</v>
      </c>
      <c r="E18" s="41"/>
      <c r="F18" s="41"/>
      <c r="G18" s="41"/>
      <c r="H18" s="45"/>
      <c r="I18" s="46" t="s">
        <v>3</v>
      </c>
      <c r="J18" s="47"/>
      <c r="K18" s="48"/>
      <c r="L18" s="46" t="s">
        <v>3</v>
      </c>
      <c r="M18" s="47"/>
      <c r="N18" s="48"/>
      <c r="O18" s="46" t="s">
        <v>3</v>
      </c>
      <c r="P18" s="47"/>
      <c r="Q18" s="48"/>
      <c r="R18" s="46" t="s">
        <v>3</v>
      </c>
      <c r="S18" s="47"/>
      <c r="T18" s="49"/>
      <c r="U18" s="46" t="s">
        <v>3</v>
      </c>
      <c r="V18" s="50"/>
      <c r="W18" s="51">
        <f>IF(H18&gt;J18,1,0)+IF(K18&gt;M18,1,0)+IF(N18&gt;P18,1,0)+IF(Q18&gt;S18,1,0)++IF(T18&gt;V18,1,0)</f>
        <v>0</v>
      </c>
      <c r="X18" s="52" t="s">
        <v>3</v>
      </c>
      <c r="Y18" s="53">
        <f>IF(J18&gt;H18,1,0)+IF(M18&gt;K18,1,0)+IF(P18&gt;N18,1,0)+IF(S18&gt;Q18,1,0)++IF(V18&gt;T18,1,0)</f>
        <v>0</v>
      </c>
      <c r="Z18" s="41"/>
      <c r="AA18" s="41"/>
      <c r="AB18" s="41"/>
      <c r="AC18" s="41"/>
    </row>
    <row r="19" spans="1:37">
      <c r="A19" s="43" t="s">
        <v>13</v>
      </c>
      <c r="B19" s="44" t="s">
        <v>12</v>
      </c>
      <c r="C19" s="41" t="str">
        <f>C3</f>
        <v>Wecker</v>
      </c>
      <c r="D19" s="41" t="str">
        <f>C5</f>
        <v>Redlingshöfer</v>
      </c>
      <c r="E19" s="41"/>
      <c r="F19" s="41"/>
      <c r="G19" s="41"/>
      <c r="H19" s="79">
        <v>10</v>
      </c>
      <c r="I19" s="63" t="s">
        <v>3</v>
      </c>
      <c r="J19" s="80">
        <v>12</v>
      </c>
      <c r="K19" s="81">
        <v>6</v>
      </c>
      <c r="L19" s="63" t="s">
        <v>3</v>
      </c>
      <c r="M19" s="80">
        <v>11</v>
      </c>
      <c r="N19" s="81">
        <v>11</v>
      </c>
      <c r="O19" s="63" t="s">
        <v>3</v>
      </c>
      <c r="P19" s="80">
        <v>7</v>
      </c>
      <c r="Q19" s="81">
        <v>11</v>
      </c>
      <c r="R19" s="63" t="s">
        <v>3</v>
      </c>
      <c r="S19" s="80">
        <v>8</v>
      </c>
      <c r="T19" s="82">
        <v>11</v>
      </c>
      <c r="U19" s="63" t="s">
        <v>3</v>
      </c>
      <c r="V19" s="83">
        <v>4</v>
      </c>
      <c r="W19" s="84">
        <f>IF(H19&gt;J19,1,0)+IF(K19&gt;M19,1,0)+IF(N19&gt;P19,1,0)+IF(Q19&gt;S19,1,0)++IF(T19&gt;V19,1,0)</f>
        <v>3</v>
      </c>
      <c r="X19" s="85" t="s">
        <v>3</v>
      </c>
      <c r="Y19" s="86">
        <f>IF(J19&gt;H19,1,0)+IF(M19&gt;K19,1,0)+IF(P19&gt;N19,1,0)+IF(S19&gt;Q19,1,0)++IF(V19&gt;T19,1,0)</f>
        <v>2</v>
      </c>
      <c r="Z19" s="41"/>
      <c r="AA19" s="41"/>
      <c r="AB19" s="41"/>
      <c r="AC19" s="41"/>
    </row>
    <row r="20" spans="1:37" ht="20.25" thickBot="1">
      <c r="A20" s="43" t="s">
        <v>21</v>
      </c>
      <c r="B20" s="44" t="s">
        <v>22</v>
      </c>
      <c r="C20" s="41" t="str">
        <f>C7</f>
        <v>Brode</v>
      </c>
      <c r="D20" s="41" t="str">
        <f>C6</f>
        <v>Lehmann</v>
      </c>
      <c r="E20" s="41"/>
      <c r="F20" s="41"/>
      <c r="G20" s="41"/>
      <c r="H20" s="54">
        <v>11</v>
      </c>
      <c r="I20" s="30" t="s">
        <v>3</v>
      </c>
      <c r="J20" s="55">
        <v>4</v>
      </c>
      <c r="K20" s="56">
        <v>11</v>
      </c>
      <c r="L20" s="30" t="s">
        <v>3</v>
      </c>
      <c r="M20" s="55">
        <v>3</v>
      </c>
      <c r="N20" s="56">
        <v>12</v>
      </c>
      <c r="O20" s="30" t="s">
        <v>3</v>
      </c>
      <c r="P20" s="55">
        <v>10</v>
      </c>
      <c r="Q20" s="56"/>
      <c r="R20" s="30" t="s">
        <v>3</v>
      </c>
      <c r="S20" s="55"/>
      <c r="T20" s="57"/>
      <c r="U20" s="30" t="s">
        <v>3</v>
      </c>
      <c r="V20" s="58"/>
      <c r="W20" s="35">
        <f>IF(H20&gt;J20,1,0)+IF(K20&gt;M20,1,0)+IF(N20&gt;P20,1,0)+IF(Q20&gt;S20,1,0)++IF(T20&gt;V20,1,0)</f>
        <v>3</v>
      </c>
      <c r="X20" s="36" t="s">
        <v>3</v>
      </c>
      <c r="Y20" s="59">
        <f>IF(J20&gt;H20,1,0)+IF(M20&gt;K20,1,0)+IF(P20&gt;N20,1,0)+IF(S20&gt;Q20,1,0)++IF(V20&gt;T20,1,0)</f>
        <v>0</v>
      </c>
      <c r="Z20" s="41"/>
      <c r="AA20" s="41"/>
      <c r="AB20" s="41"/>
      <c r="AC20" s="41"/>
    </row>
    <row r="21" spans="1:37" ht="20.25" thickBot="1">
      <c r="A21" s="40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2"/>
      <c r="Y21" s="42"/>
      <c r="Z21" s="41"/>
      <c r="AA21" s="41"/>
      <c r="AB21" s="41"/>
      <c r="AC21" s="41"/>
    </row>
    <row r="22" spans="1:37">
      <c r="A22" s="43" t="s">
        <v>23</v>
      </c>
      <c r="B22" s="44" t="s">
        <v>24</v>
      </c>
      <c r="C22" s="41" t="str">
        <f>C8</f>
        <v>Spielfrei</v>
      </c>
      <c r="D22" s="41" t="str">
        <f>C7</f>
        <v>Brode</v>
      </c>
      <c r="E22" s="41"/>
      <c r="F22" s="41"/>
      <c r="G22" s="41"/>
      <c r="H22" s="45"/>
      <c r="I22" s="46" t="s">
        <v>3</v>
      </c>
      <c r="J22" s="47"/>
      <c r="K22" s="48"/>
      <c r="L22" s="46" t="s">
        <v>3</v>
      </c>
      <c r="M22" s="47"/>
      <c r="N22" s="48"/>
      <c r="O22" s="46" t="s">
        <v>3</v>
      </c>
      <c r="P22" s="47"/>
      <c r="Q22" s="48"/>
      <c r="R22" s="46" t="s">
        <v>3</v>
      </c>
      <c r="S22" s="47"/>
      <c r="T22" s="49"/>
      <c r="U22" s="46" t="s">
        <v>3</v>
      </c>
      <c r="V22" s="50"/>
      <c r="W22" s="51">
        <f>IF(H22&gt;J22,1,0)+IF(K22&gt;M22,1,0)+IF(N22&gt;P22,1,0)+IF(Q22&gt;S22,1,0)++IF(T22&gt;V22,1,0)</f>
        <v>0</v>
      </c>
      <c r="X22" s="52" t="s">
        <v>3</v>
      </c>
      <c r="Y22" s="53">
        <f>IF(J22&gt;H22,1,0)+IF(M22&gt;K22,1,0)+IF(P22&gt;N22,1,0)+IF(S22&gt;Q22,1,0)++IF(V22&gt;T22,1,0)</f>
        <v>0</v>
      </c>
      <c r="Z22" s="41"/>
      <c r="AA22" s="41"/>
      <c r="AB22" s="41"/>
      <c r="AC22" s="41"/>
    </row>
    <row r="23" spans="1:37">
      <c r="A23" s="43" t="s">
        <v>25</v>
      </c>
      <c r="B23" s="44" t="s">
        <v>6</v>
      </c>
      <c r="C23" s="41" t="str">
        <f>C5</f>
        <v>Redlingshöfer</v>
      </c>
      <c r="D23" s="41" t="str">
        <f>C4</f>
        <v>Weller</v>
      </c>
      <c r="E23" s="41"/>
      <c r="F23" s="41"/>
      <c r="G23" s="41"/>
      <c r="H23" s="79">
        <v>13</v>
      </c>
      <c r="I23" s="63" t="s">
        <v>3</v>
      </c>
      <c r="J23" s="80">
        <v>11</v>
      </c>
      <c r="K23" s="81">
        <v>11</v>
      </c>
      <c r="L23" s="63" t="s">
        <v>3</v>
      </c>
      <c r="M23" s="80">
        <v>4</v>
      </c>
      <c r="N23" s="81">
        <v>9</v>
      </c>
      <c r="O23" s="63" t="s">
        <v>3</v>
      </c>
      <c r="P23" s="80">
        <v>11</v>
      </c>
      <c r="Q23" s="81">
        <v>11</v>
      </c>
      <c r="R23" s="63" t="s">
        <v>3</v>
      </c>
      <c r="S23" s="80">
        <v>6</v>
      </c>
      <c r="T23" s="82"/>
      <c r="U23" s="63" t="s">
        <v>3</v>
      </c>
      <c r="V23" s="83"/>
      <c r="W23" s="84">
        <f>IF(H23&gt;J23,1,0)+IF(K23&gt;M23,1,0)+IF(N23&gt;P23,1,0)+IF(Q23&gt;S23,1,0)++IF(T23&gt;V23,1,0)</f>
        <v>3</v>
      </c>
      <c r="X23" s="85" t="s">
        <v>3</v>
      </c>
      <c r="Y23" s="86">
        <f>IF(J23&gt;H23,1,0)+IF(M23&gt;K23,1,0)+IF(P23&gt;N23,1,0)+IF(S23&gt;Q23,1,0)++IF(V23&gt;T23,1,0)</f>
        <v>1</v>
      </c>
      <c r="Z23" s="41"/>
      <c r="AA23" s="41"/>
      <c r="AB23" s="41"/>
      <c r="AC23" s="41"/>
    </row>
    <row r="24" spans="1:37" ht="20.25" thickBot="1">
      <c r="A24" s="43" t="s">
        <v>26</v>
      </c>
      <c r="B24" s="44" t="s">
        <v>27</v>
      </c>
      <c r="C24" s="41" t="str">
        <f>C6</f>
        <v>Lehmann</v>
      </c>
      <c r="D24" s="41" t="str">
        <f>C3</f>
        <v>Wecker</v>
      </c>
      <c r="E24" s="41"/>
      <c r="F24" s="41"/>
      <c r="G24" s="41"/>
      <c r="H24" s="54">
        <v>12</v>
      </c>
      <c r="I24" s="30" t="s">
        <v>3</v>
      </c>
      <c r="J24" s="94">
        <v>10</v>
      </c>
      <c r="K24" s="56">
        <v>7</v>
      </c>
      <c r="L24" s="30" t="s">
        <v>3</v>
      </c>
      <c r="M24" s="55">
        <v>11</v>
      </c>
      <c r="N24" s="56">
        <v>11</v>
      </c>
      <c r="O24" s="30" t="s">
        <v>3</v>
      </c>
      <c r="P24" s="55">
        <v>9</v>
      </c>
      <c r="Q24" s="56">
        <v>11</v>
      </c>
      <c r="R24" s="30" t="s">
        <v>3</v>
      </c>
      <c r="S24" s="55">
        <v>2</v>
      </c>
      <c r="T24" s="57"/>
      <c r="U24" s="30" t="s">
        <v>3</v>
      </c>
      <c r="V24" s="58"/>
      <c r="W24" s="35">
        <f>IF(H24&gt;J24,1,0)+IF(K24&gt;M24,1,0)+IF(N24&gt;P24,1,0)+IF(Q24&gt;S24,1,0)++IF(T24&gt;V24,1,0)</f>
        <v>3</v>
      </c>
      <c r="X24" s="36" t="s">
        <v>3</v>
      </c>
      <c r="Y24" s="59">
        <f>IF(J24&gt;H24,1,0)+IF(M24&gt;K24,1,0)+IF(P24&gt;N24,1,0)+IF(S24&gt;Q24,1,0)++IF(V24&gt;T24,1,0)</f>
        <v>1</v>
      </c>
      <c r="Z24" s="41"/>
      <c r="AA24" s="41"/>
      <c r="AB24" s="41"/>
      <c r="AC24" s="41"/>
    </row>
    <row r="25" spans="1:37" ht="20.25" thickBot="1">
      <c r="A25" s="43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42"/>
      <c r="Y25" s="42"/>
      <c r="Z25" s="41"/>
      <c r="AA25" s="41"/>
      <c r="AB25" s="41"/>
      <c r="AC25" s="41"/>
    </row>
    <row r="26" spans="1:37">
      <c r="A26" s="43" t="s">
        <v>28</v>
      </c>
      <c r="B26" s="44" t="s">
        <v>29</v>
      </c>
      <c r="C26" s="41" t="str">
        <f>C5</f>
        <v>Redlingshöfer</v>
      </c>
      <c r="D26" s="41" t="str">
        <f>C8</f>
        <v>Spielfrei</v>
      </c>
      <c r="E26" s="41"/>
      <c r="F26" s="41"/>
      <c r="G26" s="41"/>
      <c r="H26" s="45"/>
      <c r="I26" s="46" t="s">
        <v>3</v>
      </c>
      <c r="J26" s="47"/>
      <c r="K26" s="48"/>
      <c r="L26" s="46" t="s">
        <v>3</v>
      </c>
      <c r="M26" s="47"/>
      <c r="N26" s="48"/>
      <c r="O26" s="46" t="s">
        <v>3</v>
      </c>
      <c r="P26" s="47"/>
      <c r="Q26" s="48"/>
      <c r="R26" s="46" t="s">
        <v>3</v>
      </c>
      <c r="S26" s="47"/>
      <c r="T26" s="49"/>
      <c r="U26" s="46" t="s">
        <v>3</v>
      </c>
      <c r="V26" s="50"/>
      <c r="W26" s="51">
        <f>IF(H26&gt;J26,1,0)+IF(K26&gt;M26,1,0)+IF(N26&gt;P26,1,0)+IF(Q26&gt;S26,1,0)++IF(T26&gt;V26,1,0)</f>
        <v>0</v>
      </c>
      <c r="X26" s="52" t="s">
        <v>3</v>
      </c>
      <c r="Y26" s="53">
        <f>IF(J26&gt;H26,1,0)+IF(M26&gt;K26,1,0)+IF(P26&gt;N26,1,0)+IF(S26&gt;Q26,1,0)++IF(V26&gt;T26,1,0)</f>
        <v>0</v>
      </c>
      <c r="Z26" s="41"/>
      <c r="AA26" s="41"/>
      <c r="AB26" s="41"/>
      <c r="AC26" s="41"/>
    </row>
    <row r="27" spans="1:37">
      <c r="A27" s="43" t="s">
        <v>30</v>
      </c>
      <c r="B27" s="44" t="s">
        <v>31</v>
      </c>
      <c r="C27" s="41" t="str">
        <f>C4</f>
        <v>Weller</v>
      </c>
      <c r="D27" s="41" t="str">
        <f>C6</f>
        <v>Lehmann</v>
      </c>
      <c r="E27" s="41"/>
      <c r="F27" s="41"/>
      <c r="G27" s="41"/>
      <c r="H27" s="79">
        <v>11</v>
      </c>
      <c r="I27" s="63" t="s">
        <v>3</v>
      </c>
      <c r="J27" s="80">
        <v>9</v>
      </c>
      <c r="K27" s="81">
        <v>6</v>
      </c>
      <c r="L27" s="63" t="s">
        <v>3</v>
      </c>
      <c r="M27" s="80">
        <v>11</v>
      </c>
      <c r="N27" s="81">
        <v>11</v>
      </c>
      <c r="O27" s="63" t="s">
        <v>3</v>
      </c>
      <c r="P27" s="80">
        <v>6</v>
      </c>
      <c r="Q27" s="81">
        <v>2</v>
      </c>
      <c r="R27" s="63" t="s">
        <v>3</v>
      </c>
      <c r="S27" s="80">
        <v>11</v>
      </c>
      <c r="T27" s="82">
        <v>4</v>
      </c>
      <c r="U27" s="63" t="s">
        <v>3</v>
      </c>
      <c r="V27" s="83">
        <v>11</v>
      </c>
      <c r="W27" s="84">
        <f>IF(H27&gt;J27,1,0)+IF(K27&gt;M27,1,0)+IF(N27&gt;P27,1,0)+IF(Q27&gt;S27,1,0)++IF(T27&gt;V27,1,0)</f>
        <v>2</v>
      </c>
      <c r="X27" s="85" t="s">
        <v>3</v>
      </c>
      <c r="Y27" s="86">
        <f>IF(J27&gt;H27,1,0)+IF(M27&gt;K27,1,0)+IF(P27&gt;N27,1,0)+IF(S27&gt;Q27,1,0)++IF(V27&gt;T27,1,0)</f>
        <v>3</v>
      </c>
      <c r="Z27" s="41"/>
      <c r="AA27" s="41"/>
      <c r="AB27" s="41"/>
      <c r="AC27" s="41"/>
    </row>
    <row r="28" spans="1:37" ht="20.25" thickBot="1">
      <c r="A28" s="43" t="s">
        <v>32</v>
      </c>
      <c r="B28" s="44" t="s">
        <v>33</v>
      </c>
      <c r="C28" s="41" t="str">
        <f>C3</f>
        <v>Wecker</v>
      </c>
      <c r="D28" s="41" t="str">
        <f>C7</f>
        <v>Brode</v>
      </c>
      <c r="E28" s="41"/>
      <c r="F28" s="41"/>
      <c r="G28" s="41"/>
      <c r="H28" s="54">
        <v>11</v>
      </c>
      <c r="I28" s="30" t="s">
        <v>3</v>
      </c>
      <c r="J28" s="55">
        <v>9</v>
      </c>
      <c r="K28" s="56">
        <v>10</v>
      </c>
      <c r="L28" s="30" t="s">
        <v>3</v>
      </c>
      <c r="M28" s="55">
        <v>12</v>
      </c>
      <c r="N28" s="56">
        <v>12</v>
      </c>
      <c r="O28" s="30" t="s">
        <v>3</v>
      </c>
      <c r="P28" s="55">
        <v>10</v>
      </c>
      <c r="Q28" s="56">
        <v>11</v>
      </c>
      <c r="R28" s="30" t="s">
        <v>3</v>
      </c>
      <c r="S28" s="55">
        <v>9</v>
      </c>
      <c r="T28" s="57"/>
      <c r="U28" s="30" t="s">
        <v>3</v>
      </c>
      <c r="V28" s="58"/>
      <c r="W28" s="35">
        <f>IF(H28&gt;J28,1,0)+IF(K28&gt;M28,1,0)+IF(N28&gt;P28,1,0)+IF(Q28&gt;S28,1,0)++IF(T28&gt;V28,1,0)</f>
        <v>3</v>
      </c>
      <c r="X28" s="36" t="s">
        <v>3</v>
      </c>
      <c r="Y28" s="59">
        <f>IF(J28&gt;H28,1,0)+IF(M28&gt;K28,1,0)+IF(P28&gt;N28,1,0)+IF(S28&gt;Q28,1,0)++IF(V28&gt;T28,1,0)</f>
        <v>1</v>
      </c>
      <c r="Z28" s="41"/>
      <c r="AA28" s="41"/>
      <c r="AB28" s="41"/>
      <c r="AC28" s="41"/>
    </row>
    <row r="29" spans="1:37" s="88" customFormat="1">
      <c r="A29" s="87" t="s">
        <v>34</v>
      </c>
      <c r="AI29" s="89"/>
      <c r="AJ29" s="89"/>
      <c r="AK29" s="89"/>
    </row>
    <row r="30" spans="1:37" s="88" customFormat="1">
      <c r="A30" s="88" t="s">
        <v>35</v>
      </c>
      <c r="D30" s="88" t="s">
        <v>36</v>
      </c>
      <c r="AI30" s="89"/>
      <c r="AJ30" s="89"/>
      <c r="AK30" s="89"/>
    </row>
    <row r="31" spans="1:37" s="88" customFormat="1">
      <c r="A31" s="88" t="s">
        <v>37</v>
      </c>
      <c r="D31" s="88" t="s">
        <v>36</v>
      </c>
      <c r="AI31" s="89"/>
      <c r="AJ31" s="89"/>
      <c r="AK31" s="89"/>
    </row>
    <row r="32" spans="1:37" s="88" customFormat="1">
      <c r="A32" s="88" t="s">
        <v>38</v>
      </c>
      <c r="D32" s="88" t="s">
        <v>39</v>
      </c>
      <c r="AI32" s="89"/>
      <c r="AJ32" s="89"/>
      <c r="AK32" s="89"/>
    </row>
  </sheetData>
  <sheetProtection password="CFF9" sheet="1" objects="1" scenarios="1"/>
  <mergeCells count="1">
    <mergeCell ref="A1:AC1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98" fitToHeight="2" orientation="landscape" r:id="rId1"/>
  <headerFooter alignWithMargins="0">
    <oddFooter>&amp;R&amp;"Comic Sans MS,Fett Kursiv"created by fiebiger</oddFooter>
  </headerFooter>
  <rowBreaks count="1" manualBreakCount="1">
    <brk id="28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O32"/>
  <sheetViews>
    <sheetView showGridLines="0" zoomScaleNormal="75" workbookViewId="0">
      <selection activeCell="AC7" sqref="AC7"/>
    </sheetView>
  </sheetViews>
  <sheetFormatPr baseColWidth="10" defaultRowHeight="19.5"/>
  <cols>
    <col min="1" max="1" width="5.7109375" style="14" customWidth="1"/>
    <col min="2" max="4" width="15.7109375" style="14" customWidth="1"/>
    <col min="5" max="5" width="3.28515625" style="14" customWidth="1"/>
    <col min="6" max="6" width="1.28515625" style="14" customWidth="1"/>
    <col min="7" max="8" width="3.28515625" style="14" customWidth="1"/>
    <col min="9" max="9" width="1.28515625" style="14" customWidth="1"/>
    <col min="10" max="11" width="3.28515625" style="14" customWidth="1"/>
    <col min="12" max="12" width="1.28515625" style="14" customWidth="1"/>
    <col min="13" max="14" width="3.28515625" style="14" customWidth="1"/>
    <col min="15" max="15" width="1.28515625" style="14" customWidth="1"/>
    <col min="16" max="17" width="3.28515625" style="14" customWidth="1"/>
    <col min="18" max="18" width="1.28515625" style="14" customWidth="1"/>
    <col min="19" max="20" width="3.28515625" style="14" customWidth="1"/>
    <col min="21" max="21" width="1.28515625" style="14" customWidth="1"/>
    <col min="22" max="22" width="3.28515625" style="14" customWidth="1"/>
    <col min="23" max="23" width="3.7109375" style="60" customWidth="1"/>
    <col min="24" max="24" width="1.28515625" style="60" customWidth="1"/>
    <col min="25" max="25" width="3.7109375" style="60" customWidth="1"/>
    <col min="26" max="26" width="3.7109375" style="14" customWidth="1"/>
    <col min="27" max="27" width="1.28515625" style="14" customWidth="1"/>
    <col min="28" max="28" width="3.7109375" style="14" customWidth="1"/>
    <col min="29" max="29" width="5.7109375" style="14" customWidth="1"/>
    <col min="30" max="30" width="3.7109375" style="14" customWidth="1"/>
    <col min="31" max="31" width="4.28515625" style="14" customWidth="1"/>
    <col min="32" max="16384" width="11.42578125" style="14"/>
  </cols>
  <sheetData>
    <row r="1" spans="1:41" s="3" customFormat="1" ht="60" customHeight="1" thickBot="1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</row>
    <row r="2" spans="1:41" ht="20.25" thickBot="1">
      <c r="A2" s="4" t="s">
        <v>41</v>
      </c>
      <c r="B2" s="5"/>
      <c r="C2" s="6"/>
      <c r="D2" s="7"/>
      <c r="E2" s="11">
        <v>1</v>
      </c>
      <c r="F2" s="8"/>
      <c r="G2" s="9"/>
      <c r="H2" s="10">
        <v>2</v>
      </c>
      <c r="I2" s="8"/>
      <c r="J2" s="9"/>
      <c r="K2" s="10">
        <v>3</v>
      </c>
      <c r="L2" s="8"/>
      <c r="M2" s="9"/>
      <c r="N2" s="10">
        <v>4</v>
      </c>
      <c r="O2" s="8"/>
      <c r="P2" s="9"/>
      <c r="Q2" s="10">
        <v>5</v>
      </c>
      <c r="R2" s="8"/>
      <c r="S2" s="9"/>
      <c r="T2" s="10">
        <v>6</v>
      </c>
      <c r="U2" s="8"/>
      <c r="V2" s="9"/>
      <c r="W2" s="11" t="s">
        <v>0</v>
      </c>
      <c r="X2" s="8"/>
      <c r="Y2" s="9"/>
      <c r="Z2" s="10" t="s">
        <v>1</v>
      </c>
      <c r="AA2" s="8"/>
      <c r="AB2" s="9"/>
      <c r="AC2" s="12" t="s">
        <v>2</v>
      </c>
      <c r="AD2" s="13"/>
    </row>
    <row r="3" spans="1:41">
      <c r="A3" s="15">
        <v>1</v>
      </c>
      <c r="B3" s="90" t="s">
        <v>49</v>
      </c>
      <c r="C3" s="90" t="s">
        <v>59</v>
      </c>
      <c r="D3" s="90" t="s">
        <v>42</v>
      </c>
      <c r="E3" s="61"/>
      <c r="F3" s="16"/>
      <c r="G3" s="17"/>
      <c r="H3" s="18">
        <f>Y15</f>
        <v>3</v>
      </c>
      <c r="I3" s="19" t="s">
        <v>3</v>
      </c>
      <c r="J3" s="20">
        <f>W15</f>
        <v>0</v>
      </c>
      <c r="K3" s="18">
        <f>W19</f>
        <v>3</v>
      </c>
      <c r="L3" s="19" t="s">
        <v>3</v>
      </c>
      <c r="M3" s="20">
        <f>Y19</f>
        <v>0</v>
      </c>
      <c r="N3" s="18">
        <f>Y24</f>
        <v>3</v>
      </c>
      <c r="O3" s="19" t="s">
        <v>3</v>
      </c>
      <c r="P3" s="20">
        <f>W24</f>
        <v>0</v>
      </c>
      <c r="Q3" s="18">
        <f>W28</f>
        <v>3</v>
      </c>
      <c r="R3" s="19" t="s">
        <v>3</v>
      </c>
      <c r="S3" s="20">
        <f>Y28</f>
        <v>1</v>
      </c>
      <c r="T3" s="18">
        <f>W10</f>
        <v>0</v>
      </c>
      <c r="U3" s="19" t="s">
        <v>3</v>
      </c>
      <c r="V3" s="20">
        <f>Y10</f>
        <v>0</v>
      </c>
      <c r="W3" s="21">
        <f t="shared" ref="W3:W8" si="0">IF(E3&gt;G3,1,0)+IF(H3&gt;J3,1,0)+IF(K3&gt;M3,1,0)+IF(N3&gt;P3,1,0)+IF(Q3&gt;S3,1,0)+IF(T3&gt;V3,1,0)</f>
        <v>4</v>
      </c>
      <c r="X3" s="22" t="s">
        <v>3</v>
      </c>
      <c r="Y3" s="23">
        <f t="shared" ref="Y3:Y8" si="1">IF(G3&gt;E3,1,0)+IF(J3&gt;H3,1,0)+IF(M3&gt;K3,1,0)+IF(P3&gt;N3,1,0)+IF(S3&gt;Q3,1,0)+IF(V3&gt;T3,1,0)</f>
        <v>0</v>
      </c>
      <c r="Z3" s="18">
        <f t="shared" ref="Z3:Z8" si="2">SUM(E3,H3,K3,N3,Q3,T3)</f>
        <v>12</v>
      </c>
      <c r="AA3" s="19" t="s">
        <v>3</v>
      </c>
      <c r="AB3" s="20">
        <f t="shared" ref="AB3:AB8" si="3">SUM(G3,J3,M3,P3,S3,V3)</f>
        <v>1</v>
      </c>
      <c r="AC3" s="24" t="s">
        <v>50</v>
      </c>
      <c r="AD3" s="25"/>
    </row>
    <row r="4" spans="1:41">
      <c r="A4" s="26">
        <v>2</v>
      </c>
      <c r="B4" s="90" t="s">
        <v>60</v>
      </c>
      <c r="C4" s="90" t="s">
        <v>61</v>
      </c>
      <c r="D4" s="90" t="s">
        <v>42</v>
      </c>
      <c r="E4" s="62">
        <f>J3</f>
        <v>0</v>
      </c>
      <c r="F4" s="63" t="s">
        <v>3</v>
      </c>
      <c r="G4" s="64">
        <f>H3</f>
        <v>3</v>
      </c>
      <c r="H4" s="65"/>
      <c r="I4" s="66"/>
      <c r="J4" s="67"/>
      <c r="K4" s="18">
        <f>Y23</f>
        <v>3</v>
      </c>
      <c r="L4" s="19" t="s">
        <v>3</v>
      </c>
      <c r="M4" s="20">
        <f>W23</f>
        <v>1</v>
      </c>
      <c r="N4" s="18">
        <f>W27</f>
        <v>3</v>
      </c>
      <c r="O4" s="19" t="s">
        <v>3</v>
      </c>
      <c r="P4" s="20">
        <f>Y27</f>
        <v>0</v>
      </c>
      <c r="Q4" s="18">
        <f>Y11</f>
        <v>3</v>
      </c>
      <c r="R4" s="19" t="s">
        <v>3</v>
      </c>
      <c r="S4" s="20">
        <f>W11</f>
        <v>1</v>
      </c>
      <c r="T4" s="18">
        <f>W18</f>
        <v>0</v>
      </c>
      <c r="U4" s="19" t="s">
        <v>3</v>
      </c>
      <c r="V4" s="20">
        <f>Y18</f>
        <v>0</v>
      </c>
      <c r="W4" s="21">
        <f t="shared" si="0"/>
        <v>3</v>
      </c>
      <c r="X4" s="22" t="s">
        <v>3</v>
      </c>
      <c r="Y4" s="23">
        <f t="shared" si="1"/>
        <v>1</v>
      </c>
      <c r="Z4" s="18">
        <f t="shared" si="2"/>
        <v>9</v>
      </c>
      <c r="AA4" s="19" t="s">
        <v>3</v>
      </c>
      <c r="AB4" s="20">
        <f t="shared" si="3"/>
        <v>5</v>
      </c>
      <c r="AC4" s="27" t="s">
        <v>51</v>
      </c>
      <c r="AD4" s="25"/>
    </row>
    <row r="5" spans="1:41">
      <c r="A5" s="26">
        <v>3</v>
      </c>
      <c r="B5" s="90" t="s">
        <v>62</v>
      </c>
      <c r="C5" s="90" t="s">
        <v>63</v>
      </c>
      <c r="D5" s="90" t="s">
        <v>48</v>
      </c>
      <c r="E5" s="62">
        <f>M3</f>
        <v>0</v>
      </c>
      <c r="F5" s="63" t="s">
        <v>3</v>
      </c>
      <c r="G5" s="64">
        <f>K3</f>
        <v>3</v>
      </c>
      <c r="H5" s="68">
        <f>M4</f>
        <v>1</v>
      </c>
      <c r="I5" s="63" t="s">
        <v>3</v>
      </c>
      <c r="J5" s="64">
        <f>K4</f>
        <v>3</v>
      </c>
      <c r="K5" s="65"/>
      <c r="L5" s="66"/>
      <c r="M5" s="67"/>
      <c r="N5" s="18">
        <f>Y12</f>
        <v>3</v>
      </c>
      <c r="O5" s="19" t="s">
        <v>3</v>
      </c>
      <c r="P5" s="20">
        <f>W12</f>
        <v>0</v>
      </c>
      <c r="Q5" s="18">
        <f>W16</f>
        <v>0</v>
      </c>
      <c r="R5" s="19" t="s">
        <v>3</v>
      </c>
      <c r="S5" s="20">
        <f>Y16</f>
        <v>3</v>
      </c>
      <c r="T5" s="18">
        <f>W26</f>
        <v>0</v>
      </c>
      <c r="U5" s="19" t="s">
        <v>3</v>
      </c>
      <c r="V5" s="20">
        <f>Y26</f>
        <v>0</v>
      </c>
      <c r="W5" s="21">
        <f t="shared" si="0"/>
        <v>1</v>
      </c>
      <c r="X5" s="22" t="s">
        <v>3</v>
      </c>
      <c r="Y5" s="23">
        <f t="shared" si="1"/>
        <v>3</v>
      </c>
      <c r="Z5" s="18">
        <f t="shared" si="2"/>
        <v>4</v>
      </c>
      <c r="AA5" s="19" t="s">
        <v>3</v>
      </c>
      <c r="AB5" s="20">
        <f t="shared" si="3"/>
        <v>9</v>
      </c>
      <c r="AC5" s="27" t="s">
        <v>52</v>
      </c>
      <c r="AD5" s="25"/>
    </row>
    <row r="6" spans="1:41">
      <c r="A6" s="26">
        <v>4</v>
      </c>
      <c r="B6" s="90" t="s">
        <v>64</v>
      </c>
      <c r="C6" s="90" t="s">
        <v>65</v>
      </c>
      <c r="D6" s="90" t="s">
        <v>48</v>
      </c>
      <c r="E6" s="69">
        <f>P3</f>
        <v>0</v>
      </c>
      <c r="F6" s="63" t="s">
        <v>3</v>
      </c>
      <c r="G6" s="70">
        <f>N3</f>
        <v>3</v>
      </c>
      <c r="H6" s="71">
        <f>P4</f>
        <v>0</v>
      </c>
      <c r="I6" s="72" t="s">
        <v>3</v>
      </c>
      <c r="J6" s="70">
        <f>N4</f>
        <v>3</v>
      </c>
      <c r="K6" s="71">
        <f>P5</f>
        <v>0</v>
      </c>
      <c r="L6" s="72" t="s">
        <v>3</v>
      </c>
      <c r="M6" s="70">
        <f>N5</f>
        <v>3</v>
      </c>
      <c r="N6" s="73"/>
      <c r="O6" s="74"/>
      <c r="P6" s="75"/>
      <c r="Q6" s="71">
        <f>Y20</f>
        <v>0</v>
      </c>
      <c r="R6" s="72" t="s">
        <v>3</v>
      </c>
      <c r="S6" s="70">
        <f>W20</f>
        <v>3</v>
      </c>
      <c r="T6" s="18">
        <f>Y14</f>
        <v>0</v>
      </c>
      <c r="U6" s="19" t="s">
        <v>3</v>
      </c>
      <c r="V6" s="20">
        <f>W14</f>
        <v>0</v>
      </c>
      <c r="W6" s="21">
        <f t="shared" si="0"/>
        <v>0</v>
      </c>
      <c r="X6" s="22" t="s">
        <v>3</v>
      </c>
      <c r="Y6" s="23">
        <f t="shared" si="1"/>
        <v>4</v>
      </c>
      <c r="Z6" s="18">
        <f t="shared" si="2"/>
        <v>0</v>
      </c>
      <c r="AA6" s="19" t="s">
        <v>3</v>
      </c>
      <c r="AB6" s="20">
        <f t="shared" si="3"/>
        <v>12</v>
      </c>
      <c r="AC6" s="76" t="s">
        <v>53</v>
      </c>
      <c r="AD6" s="25"/>
    </row>
    <row r="7" spans="1:41">
      <c r="A7" s="77">
        <v>5</v>
      </c>
      <c r="B7" s="90" t="s">
        <v>66</v>
      </c>
      <c r="C7" s="90" t="s">
        <v>67</v>
      </c>
      <c r="D7" s="90" t="s">
        <v>45</v>
      </c>
      <c r="E7" s="69">
        <f>S3</f>
        <v>1</v>
      </c>
      <c r="F7" s="63" t="s">
        <v>3</v>
      </c>
      <c r="G7" s="70">
        <f>Q3</f>
        <v>3</v>
      </c>
      <c r="H7" s="71">
        <f>S4</f>
        <v>1</v>
      </c>
      <c r="I7" s="72" t="s">
        <v>3</v>
      </c>
      <c r="J7" s="70">
        <f>Q4</f>
        <v>3</v>
      </c>
      <c r="K7" s="71">
        <f>S5</f>
        <v>3</v>
      </c>
      <c r="L7" s="72" t="s">
        <v>3</v>
      </c>
      <c r="M7" s="70">
        <f>Q5</f>
        <v>0</v>
      </c>
      <c r="N7" s="71">
        <f>S6</f>
        <v>3</v>
      </c>
      <c r="O7" s="72" t="s">
        <v>3</v>
      </c>
      <c r="P7" s="70">
        <f>Q6</f>
        <v>0</v>
      </c>
      <c r="Q7" s="73"/>
      <c r="R7" s="74"/>
      <c r="S7" s="75"/>
      <c r="T7" s="18">
        <f>Y22</f>
        <v>0</v>
      </c>
      <c r="U7" s="19" t="s">
        <v>3</v>
      </c>
      <c r="V7" s="20">
        <f>W22</f>
        <v>0</v>
      </c>
      <c r="W7" s="21">
        <f t="shared" si="0"/>
        <v>2</v>
      </c>
      <c r="X7" s="22" t="s">
        <v>3</v>
      </c>
      <c r="Y7" s="23">
        <f t="shared" si="1"/>
        <v>2</v>
      </c>
      <c r="Z7" s="18">
        <f t="shared" si="2"/>
        <v>8</v>
      </c>
      <c r="AA7" s="19" t="s">
        <v>3</v>
      </c>
      <c r="AB7" s="20">
        <f t="shared" si="3"/>
        <v>6</v>
      </c>
      <c r="AC7" s="76" t="s">
        <v>54</v>
      </c>
      <c r="AD7" s="25"/>
    </row>
    <row r="8" spans="1:41" ht="20.25" thickBot="1">
      <c r="A8" s="28">
        <v>6</v>
      </c>
      <c r="B8" s="90" t="s">
        <v>58</v>
      </c>
      <c r="C8" s="90" t="s">
        <v>58</v>
      </c>
      <c r="D8" s="90" t="s">
        <v>58</v>
      </c>
      <c r="E8" s="78">
        <f>V3</f>
        <v>0</v>
      </c>
      <c r="F8" s="30" t="s">
        <v>3</v>
      </c>
      <c r="G8" s="31">
        <f>T3</f>
        <v>0</v>
      </c>
      <c r="H8" s="29">
        <f>V4</f>
        <v>0</v>
      </c>
      <c r="I8" s="30" t="s">
        <v>3</v>
      </c>
      <c r="J8" s="31">
        <f>T4</f>
        <v>0</v>
      </c>
      <c r="K8" s="29">
        <f>V5</f>
        <v>0</v>
      </c>
      <c r="L8" s="30" t="s">
        <v>3</v>
      </c>
      <c r="M8" s="31">
        <f>T5</f>
        <v>0</v>
      </c>
      <c r="N8" s="29">
        <f>V6</f>
        <v>0</v>
      </c>
      <c r="O8" s="30" t="s">
        <v>3</v>
      </c>
      <c r="P8" s="31">
        <f>T6</f>
        <v>0</v>
      </c>
      <c r="Q8" s="29">
        <f>V7</f>
        <v>0</v>
      </c>
      <c r="R8" s="30" t="s">
        <v>3</v>
      </c>
      <c r="S8" s="31">
        <f>T7</f>
        <v>0</v>
      </c>
      <c r="T8" s="32"/>
      <c r="U8" s="33"/>
      <c r="V8" s="34"/>
      <c r="W8" s="35">
        <f t="shared" si="0"/>
        <v>0</v>
      </c>
      <c r="X8" s="36" t="s">
        <v>3</v>
      </c>
      <c r="Y8" s="37">
        <f t="shared" si="1"/>
        <v>0</v>
      </c>
      <c r="Z8" s="29">
        <f t="shared" si="2"/>
        <v>0</v>
      </c>
      <c r="AA8" s="30" t="s">
        <v>3</v>
      </c>
      <c r="AB8" s="38">
        <f t="shared" si="3"/>
        <v>0</v>
      </c>
      <c r="AC8" s="39"/>
      <c r="AD8" s="25"/>
    </row>
    <row r="9" spans="1:41" ht="20.25" thickBot="1">
      <c r="A9" s="40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42"/>
      <c r="Y9" s="42"/>
      <c r="Z9" s="41"/>
      <c r="AA9" s="41"/>
      <c r="AB9" s="41"/>
      <c r="AC9" s="41"/>
    </row>
    <row r="10" spans="1:41">
      <c r="A10" s="43" t="s">
        <v>4</v>
      </c>
      <c r="B10" s="44" t="s">
        <v>14</v>
      </c>
      <c r="C10" s="41" t="str">
        <f>C3</f>
        <v>Dittrich</v>
      </c>
      <c r="D10" s="41" t="str">
        <f>C8</f>
        <v>Spielfrei</v>
      </c>
      <c r="E10" s="41"/>
      <c r="F10" s="41"/>
      <c r="G10" s="41"/>
      <c r="H10" s="45"/>
      <c r="I10" s="46" t="s">
        <v>3</v>
      </c>
      <c r="J10" s="47"/>
      <c r="K10" s="48"/>
      <c r="L10" s="46" t="s">
        <v>3</v>
      </c>
      <c r="M10" s="47"/>
      <c r="N10" s="48"/>
      <c r="O10" s="46" t="s">
        <v>3</v>
      </c>
      <c r="P10" s="47"/>
      <c r="Q10" s="48"/>
      <c r="R10" s="46" t="s">
        <v>3</v>
      </c>
      <c r="S10" s="47"/>
      <c r="T10" s="49"/>
      <c r="U10" s="46" t="s">
        <v>3</v>
      </c>
      <c r="V10" s="50"/>
      <c r="W10" s="51">
        <f>IF(H10&gt;J10,1,0)+IF(K10&gt;M10,1,0)+IF(N10&gt;P10,1,0)+IF(Q10&gt;S10,1,0)++IF(T10&gt;V10,1,0)</f>
        <v>0</v>
      </c>
      <c r="X10" s="52" t="s">
        <v>3</v>
      </c>
      <c r="Y10" s="53">
        <f>IF(J10&gt;H10,1,0)+IF(M10&gt;K10,1,0)+IF(P10&gt;N10,1,0)+IF(S10&gt;Q10,1,0)++IF(V10&gt;T10,1,0)</f>
        <v>0</v>
      </c>
      <c r="Z10" s="41"/>
      <c r="AA10" s="41"/>
      <c r="AB10" s="41"/>
      <c r="AC10" s="41"/>
    </row>
    <row r="11" spans="1:41">
      <c r="A11" s="43" t="s">
        <v>5</v>
      </c>
      <c r="B11" s="44" t="s">
        <v>15</v>
      </c>
      <c r="C11" s="41" t="str">
        <f>C7</f>
        <v>Baumgarten</v>
      </c>
      <c r="D11" s="41" t="str">
        <f>C4</f>
        <v>Damm</v>
      </c>
      <c r="E11" s="41"/>
      <c r="F11" s="41"/>
      <c r="G11" s="41"/>
      <c r="H11" s="79">
        <v>10</v>
      </c>
      <c r="I11" s="63" t="s">
        <v>3</v>
      </c>
      <c r="J11" s="80">
        <v>12</v>
      </c>
      <c r="K11" s="81">
        <v>11</v>
      </c>
      <c r="L11" s="63" t="s">
        <v>3</v>
      </c>
      <c r="M11" s="80">
        <v>7</v>
      </c>
      <c r="N11" s="81">
        <v>8</v>
      </c>
      <c r="O11" s="63" t="s">
        <v>3</v>
      </c>
      <c r="P11" s="80">
        <v>11</v>
      </c>
      <c r="Q11" s="81">
        <v>8</v>
      </c>
      <c r="R11" s="63" t="s">
        <v>3</v>
      </c>
      <c r="S11" s="80">
        <v>11</v>
      </c>
      <c r="T11" s="82"/>
      <c r="U11" s="63" t="s">
        <v>3</v>
      </c>
      <c r="V11" s="83"/>
      <c r="W11" s="84">
        <f>IF(H11&gt;J11,1,0)+IF(K11&gt;M11,1,0)+IF(N11&gt;P11,1,0)+IF(Q11&gt;S11,1,0)++IF(T11&gt;V11,1,0)</f>
        <v>1</v>
      </c>
      <c r="X11" s="85" t="s">
        <v>3</v>
      </c>
      <c r="Y11" s="86">
        <f>IF(J11&gt;H11,1,0)+IF(M11&gt;K11,1,0)+IF(P11&gt;N11,1,0)+IF(S11&gt;Q11,1,0)++IF(V11&gt;T11,1,0)</f>
        <v>3</v>
      </c>
      <c r="Z11" s="41"/>
      <c r="AA11" s="41"/>
      <c r="AB11" s="41"/>
      <c r="AC11" s="41"/>
    </row>
    <row r="12" spans="1:41" ht="20.25" thickBot="1">
      <c r="A12" s="43" t="s">
        <v>16</v>
      </c>
      <c r="B12" s="44" t="s">
        <v>8</v>
      </c>
      <c r="C12" s="41" t="str">
        <f>C6</f>
        <v>Gietzelt</v>
      </c>
      <c r="D12" s="41" t="str">
        <f>C5</f>
        <v>Weber</v>
      </c>
      <c r="E12" s="41"/>
      <c r="F12" s="41"/>
      <c r="G12" s="41"/>
      <c r="H12" s="54">
        <v>2</v>
      </c>
      <c r="I12" s="30" t="s">
        <v>3</v>
      </c>
      <c r="J12" s="55">
        <v>11</v>
      </c>
      <c r="K12" s="56">
        <v>5</v>
      </c>
      <c r="L12" s="30" t="s">
        <v>3</v>
      </c>
      <c r="M12" s="55">
        <v>11</v>
      </c>
      <c r="N12" s="56">
        <v>5</v>
      </c>
      <c r="O12" s="30" t="s">
        <v>3</v>
      </c>
      <c r="P12" s="55">
        <v>11</v>
      </c>
      <c r="Q12" s="56"/>
      <c r="R12" s="30" t="s">
        <v>3</v>
      </c>
      <c r="S12" s="55"/>
      <c r="T12" s="57"/>
      <c r="U12" s="30" t="s">
        <v>3</v>
      </c>
      <c r="V12" s="58"/>
      <c r="W12" s="35">
        <f>IF(H12&gt;J12,1,0)+IF(K12&gt;M12,1,0)+IF(N12&gt;P12,1,0)+IF(Q12&gt;S12,1,0)++IF(T12&gt;V12,1,0)</f>
        <v>0</v>
      </c>
      <c r="X12" s="36" t="s">
        <v>3</v>
      </c>
      <c r="Y12" s="59">
        <f>IF(J12&gt;H12,1,0)+IF(M12&gt;K12,1,0)+IF(P12&gt;N12,1,0)+IF(S12&gt;Q12,1,0)++IF(V12&gt;T12,1,0)</f>
        <v>3</v>
      </c>
      <c r="Z12" s="41"/>
      <c r="AA12" s="41"/>
      <c r="AB12" s="41"/>
      <c r="AC12" s="41"/>
    </row>
    <row r="13" spans="1:41" ht="20.25" thickBot="1">
      <c r="A13" s="43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  <c r="X13" s="42"/>
      <c r="Y13" s="42"/>
      <c r="Z13" s="41"/>
      <c r="AA13" s="41"/>
      <c r="AB13" s="41"/>
      <c r="AC13" s="41"/>
    </row>
    <row r="14" spans="1:41">
      <c r="A14" s="43" t="s">
        <v>7</v>
      </c>
      <c r="B14" s="44" t="s">
        <v>17</v>
      </c>
      <c r="C14" s="41" t="str">
        <f>C8</f>
        <v>Spielfrei</v>
      </c>
      <c r="D14" s="41" t="str">
        <f>C6</f>
        <v>Gietzelt</v>
      </c>
      <c r="E14" s="41"/>
      <c r="F14" s="41"/>
      <c r="G14" s="41"/>
      <c r="H14" s="45"/>
      <c r="I14" s="46" t="s">
        <v>3</v>
      </c>
      <c r="J14" s="47"/>
      <c r="K14" s="48"/>
      <c r="L14" s="46" t="s">
        <v>3</v>
      </c>
      <c r="M14" s="47"/>
      <c r="N14" s="48"/>
      <c r="O14" s="46" t="s">
        <v>3</v>
      </c>
      <c r="P14" s="47"/>
      <c r="Q14" s="48"/>
      <c r="R14" s="46" t="s">
        <v>3</v>
      </c>
      <c r="S14" s="47"/>
      <c r="T14" s="49"/>
      <c r="U14" s="46" t="s">
        <v>3</v>
      </c>
      <c r="V14" s="50"/>
      <c r="W14" s="51">
        <f>IF(H14&gt;J14,1,0)+IF(K14&gt;M14,1,0)+IF(N14&gt;P14,1,0)+IF(Q14&gt;S14,1,0)++IF(T14&gt;V14,1,0)</f>
        <v>0</v>
      </c>
      <c r="X14" s="52" t="s">
        <v>3</v>
      </c>
      <c r="Y14" s="53">
        <f>IF(J14&gt;H14,1,0)+IF(M14&gt;K14,1,0)+IF(P14&gt;N14,1,0)+IF(S14&gt;Q14,1,0)++IF(V14&gt;T14,1,0)</f>
        <v>0</v>
      </c>
      <c r="Z14" s="41"/>
      <c r="AA14" s="41"/>
      <c r="AB14" s="41"/>
      <c r="AC14" s="41"/>
    </row>
    <row r="15" spans="1:41">
      <c r="A15" s="43" t="s">
        <v>9</v>
      </c>
      <c r="B15" s="44" t="s">
        <v>10</v>
      </c>
      <c r="C15" s="41" t="str">
        <f>C4</f>
        <v>Damm</v>
      </c>
      <c r="D15" s="41" t="str">
        <f>C3</f>
        <v>Dittrich</v>
      </c>
      <c r="E15" s="41"/>
      <c r="F15" s="41"/>
      <c r="G15" s="41"/>
      <c r="H15" s="79">
        <v>7</v>
      </c>
      <c r="I15" s="63" t="s">
        <v>3</v>
      </c>
      <c r="J15" s="80">
        <v>11</v>
      </c>
      <c r="K15" s="81">
        <v>6</v>
      </c>
      <c r="L15" s="63" t="s">
        <v>3</v>
      </c>
      <c r="M15" s="80">
        <v>11</v>
      </c>
      <c r="N15" s="81">
        <v>6</v>
      </c>
      <c r="O15" s="63" t="s">
        <v>3</v>
      </c>
      <c r="P15" s="80">
        <v>11</v>
      </c>
      <c r="Q15" s="81"/>
      <c r="R15" s="63" t="s">
        <v>3</v>
      </c>
      <c r="S15" s="80"/>
      <c r="T15" s="82"/>
      <c r="U15" s="63" t="s">
        <v>3</v>
      </c>
      <c r="V15" s="83"/>
      <c r="W15" s="84">
        <f>IF(H15&gt;J15,1,0)+IF(K15&gt;M15,1,0)+IF(N15&gt;P15,1,0)+IF(Q15&gt;S15,1,0)++IF(T15&gt;V15,1,0)</f>
        <v>0</v>
      </c>
      <c r="X15" s="85" t="s">
        <v>3</v>
      </c>
      <c r="Y15" s="86">
        <f>IF(J15&gt;H15,1,0)+IF(M15&gt;K15,1,0)+IF(P15&gt;N15,1,0)+IF(S15&gt;Q15,1,0)++IF(V15&gt;T15,1,0)</f>
        <v>3</v>
      </c>
      <c r="Z15" s="41"/>
      <c r="AA15" s="41"/>
      <c r="AB15" s="41"/>
      <c r="AC15" s="41"/>
    </row>
    <row r="16" spans="1:41" ht="20.25" thickBot="1">
      <c r="A16" s="43" t="s">
        <v>18</v>
      </c>
      <c r="B16" s="44" t="s">
        <v>19</v>
      </c>
      <c r="C16" s="41" t="str">
        <f>C5</f>
        <v>Weber</v>
      </c>
      <c r="D16" s="41" t="str">
        <f>C7</f>
        <v>Baumgarten</v>
      </c>
      <c r="E16" s="41"/>
      <c r="F16" s="41"/>
      <c r="G16" s="41"/>
      <c r="H16" s="54">
        <v>8</v>
      </c>
      <c r="I16" s="30" t="s">
        <v>3</v>
      </c>
      <c r="J16" s="94">
        <v>11</v>
      </c>
      <c r="K16" s="56">
        <v>7</v>
      </c>
      <c r="L16" s="30" t="s">
        <v>3</v>
      </c>
      <c r="M16" s="55">
        <v>11</v>
      </c>
      <c r="N16" s="56">
        <v>5</v>
      </c>
      <c r="O16" s="30" t="s">
        <v>3</v>
      </c>
      <c r="P16" s="55">
        <v>11</v>
      </c>
      <c r="Q16" s="56"/>
      <c r="R16" s="30" t="s">
        <v>3</v>
      </c>
      <c r="S16" s="55"/>
      <c r="T16" s="57"/>
      <c r="U16" s="30" t="s">
        <v>3</v>
      </c>
      <c r="V16" s="58"/>
      <c r="W16" s="35">
        <f>IF(H16&gt;J16,1,0)+IF(K16&gt;M16,1,0)+IF(N16&gt;P16,1,0)+IF(Q16&gt;S16,1,0)++IF(T16&gt;V16,1,0)</f>
        <v>0</v>
      </c>
      <c r="X16" s="36" t="s">
        <v>3</v>
      </c>
      <c r="Y16" s="59">
        <f>IF(J16&gt;H16,1,0)+IF(M16&gt;K16,1,0)+IF(P16&gt;N16,1,0)+IF(S16&gt;Q16,1,0)++IF(V16&gt;T16,1,0)</f>
        <v>3</v>
      </c>
      <c r="Z16" s="41"/>
      <c r="AA16" s="41"/>
      <c r="AB16" s="41"/>
      <c r="AC16" s="41"/>
    </row>
    <row r="17" spans="1:37" ht="20.25" thickBot="1">
      <c r="A17" s="43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X17" s="42"/>
      <c r="Y17" s="42"/>
      <c r="Z17" s="41"/>
      <c r="AA17" s="41"/>
      <c r="AB17" s="41"/>
      <c r="AC17" s="41"/>
    </row>
    <row r="18" spans="1:37">
      <c r="A18" s="43" t="s">
        <v>11</v>
      </c>
      <c r="B18" s="44" t="s">
        <v>20</v>
      </c>
      <c r="C18" s="41" t="str">
        <f>C4</f>
        <v>Damm</v>
      </c>
      <c r="D18" s="41" t="str">
        <f>C8</f>
        <v>Spielfrei</v>
      </c>
      <c r="E18" s="41"/>
      <c r="F18" s="41"/>
      <c r="G18" s="41"/>
      <c r="H18" s="45"/>
      <c r="I18" s="46" t="s">
        <v>3</v>
      </c>
      <c r="J18" s="47"/>
      <c r="K18" s="48"/>
      <c r="L18" s="46" t="s">
        <v>3</v>
      </c>
      <c r="M18" s="47"/>
      <c r="N18" s="48"/>
      <c r="O18" s="46" t="s">
        <v>3</v>
      </c>
      <c r="P18" s="47"/>
      <c r="Q18" s="48"/>
      <c r="R18" s="46" t="s">
        <v>3</v>
      </c>
      <c r="S18" s="47"/>
      <c r="T18" s="49"/>
      <c r="U18" s="46" t="s">
        <v>3</v>
      </c>
      <c r="V18" s="50"/>
      <c r="W18" s="51">
        <f>IF(H18&gt;J18,1,0)+IF(K18&gt;M18,1,0)+IF(N18&gt;P18,1,0)+IF(Q18&gt;S18,1,0)++IF(T18&gt;V18,1,0)</f>
        <v>0</v>
      </c>
      <c r="X18" s="52" t="s">
        <v>3</v>
      </c>
      <c r="Y18" s="53">
        <f>IF(J18&gt;H18,1,0)+IF(M18&gt;K18,1,0)+IF(P18&gt;N18,1,0)+IF(S18&gt;Q18,1,0)++IF(V18&gt;T18,1,0)</f>
        <v>0</v>
      </c>
      <c r="Z18" s="41"/>
      <c r="AA18" s="41"/>
      <c r="AB18" s="41"/>
      <c r="AC18" s="41"/>
    </row>
    <row r="19" spans="1:37">
      <c r="A19" s="43" t="s">
        <v>13</v>
      </c>
      <c r="B19" s="44" t="s">
        <v>12</v>
      </c>
      <c r="C19" s="41" t="str">
        <f>C3</f>
        <v>Dittrich</v>
      </c>
      <c r="D19" s="41" t="str">
        <f>C5</f>
        <v>Weber</v>
      </c>
      <c r="E19" s="41"/>
      <c r="F19" s="41"/>
      <c r="G19" s="41"/>
      <c r="H19" s="79">
        <v>11</v>
      </c>
      <c r="I19" s="63" t="s">
        <v>3</v>
      </c>
      <c r="J19" s="80">
        <v>9</v>
      </c>
      <c r="K19" s="81">
        <v>11</v>
      </c>
      <c r="L19" s="63" t="s">
        <v>3</v>
      </c>
      <c r="M19" s="80">
        <v>8</v>
      </c>
      <c r="N19" s="81">
        <v>12</v>
      </c>
      <c r="O19" s="63" t="s">
        <v>3</v>
      </c>
      <c r="P19" s="80">
        <v>10</v>
      </c>
      <c r="Q19" s="81"/>
      <c r="R19" s="63" t="s">
        <v>3</v>
      </c>
      <c r="S19" s="80"/>
      <c r="T19" s="82"/>
      <c r="U19" s="63" t="s">
        <v>3</v>
      </c>
      <c r="V19" s="83"/>
      <c r="W19" s="84">
        <f>IF(H19&gt;J19,1,0)+IF(K19&gt;M19,1,0)+IF(N19&gt;P19,1,0)+IF(Q19&gt;S19,1,0)++IF(T19&gt;V19,1,0)</f>
        <v>3</v>
      </c>
      <c r="X19" s="85" t="s">
        <v>3</v>
      </c>
      <c r="Y19" s="86">
        <f>IF(J19&gt;H19,1,0)+IF(M19&gt;K19,1,0)+IF(P19&gt;N19,1,0)+IF(S19&gt;Q19,1,0)++IF(V19&gt;T19,1,0)</f>
        <v>0</v>
      </c>
      <c r="Z19" s="41"/>
      <c r="AA19" s="41"/>
      <c r="AB19" s="41"/>
      <c r="AC19" s="41"/>
    </row>
    <row r="20" spans="1:37" ht="20.25" thickBot="1">
      <c r="A20" s="43" t="s">
        <v>21</v>
      </c>
      <c r="B20" s="44" t="s">
        <v>22</v>
      </c>
      <c r="C20" s="41" t="str">
        <f>C7</f>
        <v>Baumgarten</v>
      </c>
      <c r="D20" s="41" t="str">
        <f>C6</f>
        <v>Gietzelt</v>
      </c>
      <c r="E20" s="41"/>
      <c r="F20" s="41"/>
      <c r="G20" s="41"/>
      <c r="H20" s="54">
        <v>11</v>
      </c>
      <c r="I20" s="30" t="s">
        <v>3</v>
      </c>
      <c r="J20" s="55">
        <v>7</v>
      </c>
      <c r="K20" s="56">
        <v>11</v>
      </c>
      <c r="L20" s="30" t="s">
        <v>3</v>
      </c>
      <c r="M20" s="55">
        <v>4</v>
      </c>
      <c r="N20" s="56">
        <v>11</v>
      </c>
      <c r="O20" s="30" t="s">
        <v>3</v>
      </c>
      <c r="P20" s="55">
        <v>8</v>
      </c>
      <c r="Q20" s="56"/>
      <c r="R20" s="30" t="s">
        <v>3</v>
      </c>
      <c r="S20" s="55"/>
      <c r="T20" s="57"/>
      <c r="U20" s="30" t="s">
        <v>3</v>
      </c>
      <c r="V20" s="58"/>
      <c r="W20" s="35">
        <f>IF(H20&gt;J20,1,0)+IF(K20&gt;M20,1,0)+IF(N20&gt;P20,1,0)+IF(Q20&gt;S20,1,0)++IF(T20&gt;V20,1,0)</f>
        <v>3</v>
      </c>
      <c r="X20" s="36" t="s">
        <v>3</v>
      </c>
      <c r="Y20" s="59">
        <f>IF(J20&gt;H20,1,0)+IF(M20&gt;K20,1,0)+IF(P20&gt;N20,1,0)+IF(S20&gt;Q20,1,0)++IF(V20&gt;T20,1,0)</f>
        <v>0</v>
      </c>
      <c r="Z20" s="41"/>
      <c r="AA20" s="41"/>
      <c r="AB20" s="41"/>
      <c r="AC20" s="41"/>
    </row>
    <row r="21" spans="1:37" ht="20.25" thickBot="1">
      <c r="A21" s="40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2"/>
      <c r="Y21" s="42"/>
      <c r="Z21" s="41"/>
      <c r="AA21" s="41"/>
      <c r="AB21" s="41"/>
      <c r="AC21" s="41"/>
    </row>
    <row r="22" spans="1:37">
      <c r="A22" s="43" t="s">
        <v>23</v>
      </c>
      <c r="B22" s="44" t="s">
        <v>24</v>
      </c>
      <c r="C22" s="41" t="str">
        <f>C8</f>
        <v>Spielfrei</v>
      </c>
      <c r="D22" s="41" t="str">
        <f>C7</f>
        <v>Baumgarten</v>
      </c>
      <c r="E22" s="41"/>
      <c r="F22" s="41"/>
      <c r="G22" s="41"/>
      <c r="H22" s="45"/>
      <c r="I22" s="46" t="s">
        <v>3</v>
      </c>
      <c r="J22" s="47"/>
      <c r="K22" s="48"/>
      <c r="L22" s="46" t="s">
        <v>3</v>
      </c>
      <c r="M22" s="47"/>
      <c r="N22" s="48"/>
      <c r="O22" s="46" t="s">
        <v>3</v>
      </c>
      <c r="P22" s="47"/>
      <c r="Q22" s="48"/>
      <c r="R22" s="46" t="s">
        <v>3</v>
      </c>
      <c r="S22" s="47"/>
      <c r="T22" s="49"/>
      <c r="U22" s="46" t="s">
        <v>3</v>
      </c>
      <c r="V22" s="50"/>
      <c r="W22" s="51">
        <f>IF(H22&gt;J22,1,0)+IF(K22&gt;M22,1,0)+IF(N22&gt;P22,1,0)+IF(Q22&gt;S22,1,0)++IF(T22&gt;V22,1,0)</f>
        <v>0</v>
      </c>
      <c r="X22" s="52" t="s">
        <v>3</v>
      </c>
      <c r="Y22" s="53">
        <f>IF(J22&gt;H22,1,0)+IF(M22&gt;K22,1,0)+IF(P22&gt;N22,1,0)+IF(S22&gt;Q22,1,0)++IF(V22&gt;T22,1,0)</f>
        <v>0</v>
      </c>
      <c r="Z22" s="41"/>
      <c r="AA22" s="41"/>
      <c r="AB22" s="41"/>
      <c r="AC22" s="41"/>
    </row>
    <row r="23" spans="1:37">
      <c r="A23" s="43" t="s">
        <v>25</v>
      </c>
      <c r="B23" s="44" t="s">
        <v>6</v>
      </c>
      <c r="C23" s="41" t="str">
        <f>C5</f>
        <v>Weber</v>
      </c>
      <c r="D23" s="41" t="str">
        <f>C4</f>
        <v>Damm</v>
      </c>
      <c r="E23" s="41"/>
      <c r="F23" s="41"/>
      <c r="G23" s="41"/>
      <c r="H23" s="79">
        <v>4</v>
      </c>
      <c r="I23" s="63" t="s">
        <v>3</v>
      </c>
      <c r="J23" s="80">
        <v>11</v>
      </c>
      <c r="K23" s="81">
        <v>12</v>
      </c>
      <c r="L23" s="63" t="s">
        <v>3</v>
      </c>
      <c r="M23" s="80">
        <v>10</v>
      </c>
      <c r="N23" s="81">
        <v>5</v>
      </c>
      <c r="O23" s="63" t="s">
        <v>3</v>
      </c>
      <c r="P23" s="80">
        <v>11</v>
      </c>
      <c r="Q23" s="81">
        <v>9</v>
      </c>
      <c r="R23" s="63" t="s">
        <v>3</v>
      </c>
      <c r="S23" s="80">
        <v>11</v>
      </c>
      <c r="T23" s="82"/>
      <c r="U23" s="63" t="s">
        <v>3</v>
      </c>
      <c r="V23" s="83"/>
      <c r="W23" s="84">
        <f>IF(H23&gt;J23,1,0)+IF(K23&gt;M23,1,0)+IF(N23&gt;P23,1,0)+IF(Q23&gt;S23,1,0)++IF(T23&gt;V23,1,0)</f>
        <v>1</v>
      </c>
      <c r="X23" s="85" t="s">
        <v>3</v>
      </c>
      <c r="Y23" s="86">
        <f>IF(J23&gt;H23,1,0)+IF(M23&gt;K23,1,0)+IF(P23&gt;N23,1,0)+IF(S23&gt;Q23,1,0)++IF(V23&gt;T23,1,0)</f>
        <v>3</v>
      </c>
      <c r="Z23" s="41"/>
      <c r="AA23" s="41"/>
      <c r="AB23" s="41"/>
      <c r="AC23" s="41"/>
    </row>
    <row r="24" spans="1:37" ht="20.25" thickBot="1">
      <c r="A24" s="43" t="s">
        <v>26</v>
      </c>
      <c r="B24" s="44" t="s">
        <v>27</v>
      </c>
      <c r="C24" s="41" t="str">
        <f>C6</f>
        <v>Gietzelt</v>
      </c>
      <c r="D24" s="41" t="str">
        <f>C3</f>
        <v>Dittrich</v>
      </c>
      <c r="E24" s="41"/>
      <c r="F24" s="41"/>
      <c r="G24" s="41"/>
      <c r="H24" s="54">
        <v>3</v>
      </c>
      <c r="I24" s="30" t="s">
        <v>3</v>
      </c>
      <c r="J24" s="55">
        <v>11</v>
      </c>
      <c r="K24" s="56">
        <v>5</v>
      </c>
      <c r="L24" s="30" t="s">
        <v>3</v>
      </c>
      <c r="M24" s="55">
        <v>11</v>
      </c>
      <c r="N24" s="56">
        <v>4</v>
      </c>
      <c r="O24" s="30" t="s">
        <v>3</v>
      </c>
      <c r="P24" s="55">
        <v>11</v>
      </c>
      <c r="Q24" s="56"/>
      <c r="R24" s="30" t="s">
        <v>3</v>
      </c>
      <c r="S24" s="55"/>
      <c r="T24" s="57"/>
      <c r="U24" s="30" t="s">
        <v>3</v>
      </c>
      <c r="V24" s="58"/>
      <c r="W24" s="35">
        <f>IF(H24&gt;J24,1,0)+IF(K24&gt;M24,1,0)+IF(N24&gt;P24,1,0)+IF(Q24&gt;S24,1,0)++IF(T24&gt;V24,1,0)</f>
        <v>0</v>
      </c>
      <c r="X24" s="36" t="s">
        <v>3</v>
      </c>
      <c r="Y24" s="59">
        <f>IF(J24&gt;H24,1,0)+IF(M24&gt;K24,1,0)+IF(P24&gt;N24,1,0)+IF(S24&gt;Q24,1,0)++IF(V24&gt;T24,1,0)</f>
        <v>3</v>
      </c>
      <c r="Z24" s="41"/>
      <c r="AA24" s="41"/>
      <c r="AB24" s="41"/>
      <c r="AC24" s="41"/>
    </row>
    <row r="25" spans="1:37" ht="20.25" thickBot="1">
      <c r="A25" s="43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42"/>
      <c r="Y25" s="42"/>
      <c r="Z25" s="41"/>
      <c r="AA25" s="41"/>
      <c r="AB25" s="41"/>
      <c r="AC25" s="41"/>
    </row>
    <row r="26" spans="1:37">
      <c r="A26" s="43" t="s">
        <v>28</v>
      </c>
      <c r="B26" s="44" t="s">
        <v>29</v>
      </c>
      <c r="C26" s="41" t="str">
        <f>C5</f>
        <v>Weber</v>
      </c>
      <c r="D26" s="41" t="str">
        <f>C8</f>
        <v>Spielfrei</v>
      </c>
      <c r="E26" s="41"/>
      <c r="F26" s="41"/>
      <c r="G26" s="41"/>
      <c r="H26" s="45"/>
      <c r="I26" s="46" t="s">
        <v>3</v>
      </c>
      <c r="J26" s="47"/>
      <c r="K26" s="48"/>
      <c r="L26" s="46" t="s">
        <v>3</v>
      </c>
      <c r="M26" s="47"/>
      <c r="N26" s="48"/>
      <c r="O26" s="46" t="s">
        <v>3</v>
      </c>
      <c r="P26" s="47"/>
      <c r="Q26" s="48"/>
      <c r="R26" s="46" t="s">
        <v>3</v>
      </c>
      <c r="S26" s="47"/>
      <c r="T26" s="49"/>
      <c r="U26" s="46" t="s">
        <v>3</v>
      </c>
      <c r="V26" s="50"/>
      <c r="W26" s="51">
        <f>IF(H26&gt;J26,1,0)+IF(K26&gt;M26,1,0)+IF(N26&gt;P26,1,0)+IF(Q26&gt;S26,1,0)++IF(T26&gt;V26,1,0)</f>
        <v>0</v>
      </c>
      <c r="X26" s="52" t="s">
        <v>3</v>
      </c>
      <c r="Y26" s="53">
        <f>IF(J26&gt;H26,1,0)+IF(M26&gt;K26,1,0)+IF(P26&gt;N26,1,0)+IF(S26&gt;Q26,1,0)++IF(V26&gt;T26,1,0)</f>
        <v>0</v>
      </c>
      <c r="Z26" s="41"/>
      <c r="AA26" s="41"/>
      <c r="AB26" s="41"/>
      <c r="AC26" s="41"/>
    </row>
    <row r="27" spans="1:37">
      <c r="A27" s="43" t="s">
        <v>30</v>
      </c>
      <c r="B27" s="44" t="s">
        <v>31</v>
      </c>
      <c r="C27" s="41" t="str">
        <f>C4</f>
        <v>Damm</v>
      </c>
      <c r="D27" s="41" t="str">
        <f>C6</f>
        <v>Gietzelt</v>
      </c>
      <c r="E27" s="41"/>
      <c r="F27" s="41"/>
      <c r="G27" s="41"/>
      <c r="H27" s="79">
        <v>11</v>
      </c>
      <c r="I27" s="63" t="s">
        <v>3</v>
      </c>
      <c r="J27" s="80">
        <v>5</v>
      </c>
      <c r="K27" s="81">
        <v>11</v>
      </c>
      <c r="L27" s="63" t="s">
        <v>3</v>
      </c>
      <c r="M27" s="80">
        <v>6</v>
      </c>
      <c r="N27" s="81">
        <v>11</v>
      </c>
      <c r="O27" s="63" t="s">
        <v>3</v>
      </c>
      <c r="P27" s="80">
        <v>2</v>
      </c>
      <c r="Q27" s="81"/>
      <c r="R27" s="63" t="s">
        <v>3</v>
      </c>
      <c r="S27" s="80"/>
      <c r="T27" s="82"/>
      <c r="U27" s="63" t="s">
        <v>3</v>
      </c>
      <c r="V27" s="83"/>
      <c r="W27" s="84">
        <f>IF(H27&gt;J27,1,0)+IF(K27&gt;M27,1,0)+IF(N27&gt;P27,1,0)+IF(Q27&gt;S27,1,0)++IF(T27&gt;V27,1,0)</f>
        <v>3</v>
      </c>
      <c r="X27" s="85" t="s">
        <v>3</v>
      </c>
      <c r="Y27" s="86">
        <f>IF(J27&gt;H27,1,0)+IF(M27&gt;K27,1,0)+IF(P27&gt;N27,1,0)+IF(S27&gt;Q27,1,0)++IF(V27&gt;T27,1,0)</f>
        <v>0</v>
      </c>
      <c r="Z27" s="41"/>
      <c r="AA27" s="41"/>
      <c r="AB27" s="41"/>
      <c r="AC27" s="41"/>
    </row>
    <row r="28" spans="1:37" ht="20.25" thickBot="1">
      <c r="A28" s="43" t="s">
        <v>32</v>
      </c>
      <c r="B28" s="44" t="s">
        <v>33</v>
      </c>
      <c r="C28" s="41" t="str">
        <f>C3</f>
        <v>Dittrich</v>
      </c>
      <c r="D28" s="41" t="str">
        <f>C7</f>
        <v>Baumgarten</v>
      </c>
      <c r="E28" s="41"/>
      <c r="F28" s="41"/>
      <c r="G28" s="41"/>
      <c r="H28" s="54">
        <v>11</v>
      </c>
      <c r="I28" s="30" t="s">
        <v>3</v>
      </c>
      <c r="J28" s="55">
        <v>7</v>
      </c>
      <c r="K28" s="56">
        <v>3</v>
      </c>
      <c r="L28" s="30" t="s">
        <v>3</v>
      </c>
      <c r="M28" s="55">
        <v>11</v>
      </c>
      <c r="N28" s="56">
        <v>11</v>
      </c>
      <c r="O28" s="30" t="s">
        <v>3</v>
      </c>
      <c r="P28" s="55">
        <v>6</v>
      </c>
      <c r="Q28" s="56">
        <v>11</v>
      </c>
      <c r="R28" s="30" t="s">
        <v>3</v>
      </c>
      <c r="S28" s="55">
        <v>8</v>
      </c>
      <c r="T28" s="57"/>
      <c r="U28" s="30" t="s">
        <v>3</v>
      </c>
      <c r="V28" s="58"/>
      <c r="W28" s="35">
        <f>IF(H28&gt;J28,1,0)+IF(K28&gt;M28,1,0)+IF(N28&gt;P28,1,0)+IF(Q28&gt;S28,1,0)++IF(T28&gt;V28,1,0)</f>
        <v>3</v>
      </c>
      <c r="X28" s="36" t="s">
        <v>3</v>
      </c>
      <c r="Y28" s="59">
        <f>IF(J28&gt;H28,1,0)+IF(M28&gt;K28,1,0)+IF(P28&gt;N28,1,0)+IF(S28&gt;Q28,1,0)++IF(V28&gt;T28,1,0)</f>
        <v>1</v>
      </c>
      <c r="Z28" s="41"/>
      <c r="AA28" s="41"/>
      <c r="AB28" s="41"/>
      <c r="AC28" s="41"/>
    </row>
    <row r="29" spans="1:37" s="88" customFormat="1">
      <c r="A29" s="87" t="s">
        <v>34</v>
      </c>
      <c r="AI29" s="89"/>
      <c r="AJ29" s="89"/>
      <c r="AK29" s="89"/>
    </row>
    <row r="30" spans="1:37" s="88" customFormat="1">
      <c r="A30" s="88" t="s">
        <v>35</v>
      </c>
      <c r="D30" s="88" t="s">
        <v>36</v>
      </c>
      <c r="AI30" s="89"/>
      <c r="AJ30" s="89"/>
      <c r="AK30" s="89"/>
    </row>
    <row r="31" spans="1:37" s="88" customFormat="1">
      <c r="A31" s="88" t="s">
        <v>37</v>
      </c>
      <c r="D31" s="88" t="s">
        <v>36</v>
      </c>
      <c r="AI31" s="89"/>
      <c r="AJ31" s="89"/>
      <c r="AK31" s="89"/>
    </row>
    <row r="32" spans="1:37" s="88" customFormat="1">
      <c r="A32" s="88" t="s">
        <v>38</v>
      </c>
      <c r="D32" s="88" t="s">
        <v>39</v>
      </c>
      <c r="AI32" s="89"/>
      <c r="AJ32" s="89"/>
      <c r="AK32" s="89"/>
    </row>
  </sheetData>
  <sheetProtection password="CFF9" sheet="1" objects="1" scenarios="1"/>
  <mergeCells count="1">
    <mergeCell ref="A1:AC1"/>
  </mergeCells>
  <printOptions horizontalCentered="1"/>
  <pageMargins left="0.19685039370078741" right="0.19685039370078741" top="0.19685039370078741" bottom="0.19685039370078741" header="0" footer="0"/>
  <pageSetup paperSize="9" scale="98" fitToHeight="2" orientation="landscape" r:id="rId1"/>
  <headerFooter alignWithMargins="0">
    <oddFooter>&amp;R&amp;"Comic Sans MS,Fett Kursiv"created by fiebiger</oddFooter>
  </headerFooter>
  <rowBreaks count="1" manualBreakCount="1">
    <brk id="28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O19"/>
  <sheetViews>
    <sheetView showGridLines="0" zoomScale="125" zoomScaleNormal="100" workbookViewId="0">
      <selection activeCell="W5" sqref="W5"/>
    </sheetView>
  </sheetViews>
  <sheetFormatPr baseColWidth="10" defaultRowHeight="19.5"/>
  <cols>
    <col min="1" max="1" width="5.7109375" style="14" customWidth="1"/>
    <col min="2" max="4" width="15.7109375" style="14" customWidth="1"/>
    <col min="5" max="5" width="3.28515625" style="14" customWidth="1"/>
    <col min="6" max="6" width="1.28515625" style="14" customWidth="1"/>
    <col min="7" max="8" width="3.28515625" style="14" customWidth="1"/>
    <col min="9" max="9" width="1.28515625" style="14" customWidth="1"/>
    <col min="10" max="11" width="3.28515625" style="14" customWidth="1"/>
    <col min="12" max="12" width="1.28515625" style="14" customWidth="1"/>
    <col min="13" max="14" width="3.28515625" style="14" customWidth="1"/>
    <col min="15" max="15" width="1.28515625" style="14" customWidth="1"/>
    <col min="16" max="16" width="3.28515625" style="14" customWidth="1"/>
    <col min="17" max="17" width="3.7109375" style="60" customWidth="1"/>
    <col min="18" max="18" width="1.28515625" style="60" customWidth="1"/>
    <col min="19" max="19" width="3.7109375" style="60" customWidth="1"/>
    <col min="20" max="20" width="3.7109375" style="14" customWidth="1"/>
    <col min="21" max="21" width="1.28515625" style="14" customWidth="1"/>
    <col min="22" max="22" width="3.7109375" style="14" customWidth="1"/>
    <col min="23" max="23" width="5.7109375" style="14" customWidth="1"/>
    <col min="24" max="24" width="3.7109375" style="14" customWidth="1"/>
    <col min="25" max="25" width="4.28515625" style="14" customWidth="1"/>
    <col min="26" max="16384" width="11.42578125" style="14"/>
  </cols>
  <sheetData>
    <row r="1" spans="1:41" s="3" customFormat="1" ht="60" customHeight="1" thickBot="1">
      <c r="A1" s="95" t="s">
        <v>69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</row>
    <row r="2" spans="1:41" ht="20.25" thickBot="1">
      <c r="A2" s="4" t="s">
        <v>68</v>
      </c>
      <c r="B2" s="5"/>
      <c r="C2" s="6"/>
      <c r="D2" s="7"/>
      <c r="E2" s="91">
        <v>1</v>
      </c>
      <c r="F2" s="8"/>
      <c r="G2" s="9"/>
      <c r="H2" s="10">
        <v>2</v>
      </c>
      <c r="I2" s="8"/>
      <c r="J2" s="9"/>
      <c r="K2" s="10">
        <v>3</v>
      </c>
      <c r="L2" s="8"/>
      <c r="M2" s="9"/>
      <c r="N2" s="10">
        <v>4</v>
      </c>
      <c r="O2" s="8"/>
      <c r="P2" s="9"/>
      <c r="Q2" s="11" t="s">
        <v>0</v>
      </c>
      <c r="R2" s="8"/>
      <c r="S2" s="9"/>
      <c r="T2" s="10" t="s">
        <v>1</v>
      </c>
      <c r="U2" s="8"/>
      <c r="V2" s="9"/>
      <c r="W2" s="12" t="s">
        <v>2</v>
      </c>
      <c r="X2" s="13"/>
    </row>
    <row r="3" spans="1:41">
      <c r="A3" s="15">
        <v>1</v>
      </c>
      <c r="B3" s="90" t="s">
        <v>70</v>
      </c>
      <c r="C3" s="90" t="s">
        <v>71</v>
      </c>
      <c r="D3" s="90" t="s">
        <v>42</v>
      </c>
      <c r="E3" s="92"/>
      <c r="F3" s="16"/>
      <c r="G3" s="17"/>
      <c r="H3" s="18">
        <f>G4</f>
        <v>3</v>
      </c>
      <c r="I3" s="19" t="s">
        <v>3</v>
      </c>
      <c r="J3" s="20">
        <f>E4</f>
        <v>0</v>
      </c>
      <c r="K3" s="18">
        <f>T14</f>
        <v>3</v>
      </c>
      <c r="L3" s="19" t="s">
        <v>3</v>
      </c>
      <c r="M3" s="20">
        <f>V14</f>
        <v>2</v>
      </c>
      <c r="N3" s="18">
        <f>T8</f>
        <v>2</v>
      </c>
      <c r="O3" s="19" t="s">
        <v>3</v>
      </c>
      <c r="P3" s="20">
        <f>V8</f>
        <v>3</v>
      </c>
      <c r="Q3" s="21">
        <f>IF(E3&gt;G3,1,0)+IF(H3&gt;J3,1,0)+IF(K3&gt;M3,1,0)+IF(N3&gt;P3,1,0)</f>
        <v>2</v>
      </c>
      <c r="R3" s="22" t="s">
        <v>3</v>
      </c>
      <c r="S3" s="23">
        <f>IF(G3&gt;E3,1,0)+IF(J3&gt;H3,1,0)+IF(M3&gt;K3,1,0)+IF(P3&gt;N3,1,0)</f>
        <v>1</v>
      </c>
      <c r="T3" s="18">
        <f>SUM(E3,H3,K3,N3)</f>
        <v>8</v>
      </c>
      <c r="U3" s="19" t="s">
        <v>3</v>
      </c>
      <c r="V3" s="20">
        <f>SUM(G3,J3,M3,P3)</f>
        <v>5</v>
      </c>
      <c r="W3" s="24" t="s">
        <v>51</v>
      </c>
      <c r="X3" s="25"/>
    </row>
    <row r="4" spans="1:41">
      <c r="A4" s="26">
        <v>2</v>
      </c>
      <c r="B4" s="90" t="s">
        <v>72</v>
      </c>
      <c r="C4" s="90" t="s">
        <v>73</v>
      </c>
      <c r="D4" s="90" t="s">
        <v>48</v>
      </c>
      <c r="E4" s="18">
        <f>T12</f>
        <v>0</v>
      </c>
      <c r="F4" s="19" t="s">
        <v>3</v>
      </c>
      <c r="G4" s="20">
        <f>V12</f>
        <v>3</v>
      </c>
      <c r="H4" s="92"/>
      <c r="I4" s="16"/>
      <c r="J4" s="17"/>
      <c r="K4" s="18">
        <f>J5</f>
        <v>2</v>
      </c>
      <c r="L4" s="19" t="s">
        <v>3</v>
      </c>
      <c r="M4" s="20">
        <f>H5</f>
        <v>3</v>
      </c>
      <c r="N4" s="18">
        <f>J6</f>
        <v>0</v>
      </c>
      <c r="O4" s="19" t="s">
        <v>3</v>
      </c>
      <c r="P4" s="20">
        <f>H6</f>
        <v>3</v>
      </c>
      <c r="Q4" s="21">
        <f>IF(E4&gt;G4,1,0)+IF(H4&gt;J4,1,0)+IF(K4&gt;M4,1,0)+IF(N4&gt;P4,1,0)</f>
        <v>0</v>
      </c>
      <c r="R4" s="22" t="s">
        <v>3</v>
      </c>
      <c r="S4" s="23">
        <f>IF(G4&gt;E4,1,0)+IF(J4&gt;H4,1,0)+IF(M4&gt;K4,1,0)+IF(P4&gt;N4,1,0)</f>
        <v>3</v>
      </c>
      <c r="T4" s="18">
        <f>SUM(E4,H4,K4,N4)</f>
        <v>2</v>
      </c>
      <c r="U4" s="19" t="s">
        <v>3</v>
      </c>
      <c r="V4" s="20">
        <f>SUM(G4,J4,M4,P4)</f>
        <v>9</v>
      </c>
      <c r="W4" s="27" t="s">
        <v>52</v>
      </c>
      <c r="X4" s="25"/>
    </row>
    <row r="5" spans="1:41">
      <c r="A5" s="26">
        <v>3</v>
      </c>
      <c r="B5" s="90" t="s">
        <v>74</v>
      </c>
      <c r="C5" s="90" t="s">
        <v>75</v>
      </c>
      <c r="D5" s="90" t="s">
        <v>48</v>
      </c>
      <c r="E5" s="18">
        <f>M3</f>
        <v>2</v>
      </c>
      <c r="F5" s="19" t="s">
        <v>3</v>
      </c>
      <c r="G5" s="20">
        <f>K3</f>
        <v>3</v>
      </c>
      <c r="H5" s="18">
        <f>T9</f>
        <v>3</v>
      </c>
      <c r="I5" s="19" t="s">
        <v>3</v>
      </c>
      <c r="J5" s="20">
        <f>V9</f>
        <v>2</v>
      </c>
      <c r="K5" s="92"/>
      <c r="L5" s="16"/>
      <c r="M5" s="17"/>
      <c r="N5" s="18">
        <f>M6</f>
        <v>0</v>
      </c>
      <c r="O5" s="19" t="s">
        <v>3</v>
      </c>
      <c r="P5" s="20">
        <f>K6</f>
        <v>3</v>
      </c>
      <c r="Q5" s="21">
        <f>IF(E5&gt;G5,1,0)+IF(H5&gt;J5,1,0)+IF(K5&gt;M5,1,0)+IF(N5&gt;P5,1,0)</f>
        <v>1</v>
      </c>
      <c r="R5" s="22" t="s">
        <v>3</v>
      </c>
      <c r="S5" s="23">
        <f>IF(G5&gt;E5,1,0)+IF(J5&gt;H5,1,0)+IF(M5&gt;K5,1,0)+IF(P5&gt;N5,1,0)</f>
        <v>2</v>
      </c>
      <c r="T5" s="18">
        <f>SUM(E5,H5,K5,N5)</f>
        <v>5</v>
      </c>
      <c r="U5" s="19" t="s">
        <v>3</v>
      </c>
      <c r="V5" s="20">
        <f>SUM(G5,J5,M5,P5)</f>
        <v>8</v>
      </c>
      <c r="W5" s="27" t="s">
        <v>54</v>
      </c>
      <c r="X5" s="25"/>
    </row>
    <row r="6" spans="1:41" ht="20.25" thickBot="1">
      <c r="A6" s="28">
        <v>4</v>
      </c>
      <c r="B6" s="90" t="s">
        <v>76</v>
      </c>
      <c r="C6" s="90" t="s">
        <v>77</v>
      </c>
      <c r="D6" s="90" t="s">
        <v>45</v>
      </c>
      <c r="E6" s="29">
        <f>P3</f>
        <v>3</v>
      </c>
      <c r="F6" s="30" t="s">
        <v>3</v>
      </c>
      <c r="G6" s="31">
        <f>N3</f>
        <v>2</v>
      </c>
      <c r="H6" s="29">
        <f>T15</f>
        <v>3</v>
      </c>
      <c r="I6" s="30" t="s">
        <v>3</v>
      </c>
      <c r="J6" s="31">
        <f>V15</f>
        <v>0</v>
      </c>
      <c r="K6" s="29">
        <f>T11</f>
        <v>3</v>
      </c>
      <c r="L6" s="30" t="s">
        <v>3</v>
      </c>
      <c r="M6" s="31">
        <f>V11</f>
        <v>0</v>
      </c>
      <c r="N6" s="32"/>
      <c r="O6" s="33"/>
      <c r="P6" s="34"/>
      <c r="Q6" s="35">
        <f>IF(E6&gt;G6,1,0)+IF(H6&gt;J6,1,0)+IF(K6&gt;M6,1,0)+IF(N6&gt;P6,1,0)</f>
        <v>3</v>
      </c>
      <c r="R6" s="36" t="s">
        <v>3</v>
      </c>
      <c r="S6" s="37">
        <f>IF(G6&gt;E6,1,0)+IF(J6&gt;H6,1,0)+IF(M6&gt;K6,1,0)+IF(P6&gt;N6,1,0)</f>
        <v>0</v>
      </c>
      <c r="T6" s="29">
        <f>SUM(E6,H6,K6,N6)</f>
        <v>9</v>
      </c>
      <c r="U6" s="30" t="s">
        <v>3</v>
      </c>
      <c r="V6" s="38">
        <f>SUM(G6,J6,M6,P6)</f>
        <v>2</v>
      </c>
      <c r="W6" s="39" t="s">
        <v>50</v>
      </c>
      <c r="X6" s="25"/>
    </row>
    <row r="7" spans="1:41" ht="20.25" thickBot="1">
      <c r="A7" s="40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42"/>
      <c r="S7" s="42"/>
      <c r="T7" s="41"/>
      <c r="U7" s="41"/>
      <c r="V7" s="41"/>
      <c r="W7" s="41"/>
    </row>
    <row r="8" spans="1:41">
      <c r="A8" s="43" t="s">
        <v>4</v>
      </c>
      <c r="B8" s="44" t="s">
        <v>43</v>
      </c>
      <c r="C8" s="41" t="str">
        <f>$C$3</f>
        <v>Sinde</v>
      </c>
      <c r="D8" s="41" t="str">
        <f>$C$6</f>
        <v>Schiemann</v>
      </c>
      <c r="E8" s="45">
        <v>11</v>
      </c>
      <c r="F8" s="46" t="s">
        <v>3</v>
      </c>
      <c r="G8" s="47">
        <v>7</v>
      </c>
      <c r="H8" s="48">
        <v>6</v>
      </c>
      <c r="I8" s="46" t="s">
        <v>3</v>
      </c>
      <c r="J8" s="47">
        <v>11</v>
      </c>
      <c r="K8" s="48">
        <v>11</v>
      </c>
      <c r="L8" s="46" t="s">
        <v>3</v>
      </c>
      <c r="M8" s="47">
        <v>8</v>
      </c>
      <c r="N8" s="48">
        <v>4</v>
      </c>
      <c r="O8" s="46" t="s">
        <v>3</v>
      </c>
      <c r="P8" s="47">
        <v>11</v>
      </c>
      <c r="Q8" s="49">
        <v>7</v>
      </c>
      <c r="R8" s="46" t="s">
        <v>3</v>
      </c>
      <c r="S8" s="50">
        <v>11</v>
      </c>
      <c r="T8" s="51">
        <f>IF(E8&gt;G8,1,0)+IF(H8&gt;J8,1,0)+IF(K8&gt;M8,1,0)+IF(N8&gt;P8,1,0)++IF(Q8&gt;S8,1,0)</f>
        <v>2</v>
      </c>
      <c r="U8" s="52" t="s">
        <v>3</v>
      </c>
      <c r="V8" s="53">
        <f>IF(G8&gt;E8,1,0)+IF(J8&gt;H8,1,0)+IF(M8&gt;K8,1,0)+IF(P8&gt;N8,1,0)++IF(S8&gt;Q8,1,0)</f>
        <v>3</v>
      </c>
      <c r="W8" s="41"/>
    </row>
    <row r="9" spans="1:41" ht="20.25" thickBot="1">
      <c r="A9" s="43" t="s">
        <v>5</v>
      </c>
      <c r="B9" s="44" t="s">
        <v>6</v>
      </c>
      <c r="C9" s="41" t="str">
        <f>$C$5</f>
        <v>Schmitt</v>
      </c>
      <c r="D9" s="41" t="str">
        <f>$C$4</f>
        <v>Unger</v>
      </c>
      <c r="E9" s="54">
        <v>9</v>
      </c>
      <c r="F9" s="30" t="s">
        <v>3</v>
      </c>
      <c r="G9" s="55">
        <v>11</v>
      </c>
      <c r="H9" s="56">
        <v>11</v>
      </c>
      <c r="I9" s="30" t="s">
        <v>3</v>
      </c>
      <c r="J9" s="55">
        <v>8</v>
      </c>
      <c r="K9" s="56">
        <v>11</v>
      </c>
      <c r="L9" s="30" t="s">
        <v>3</v>
      </c>
      <c r="M9" s="55">
        <v>7</v>
      </c>
      <c r="N9" s="56">
        <v>7</v>
      </c>
      <c r="O9" s="30" t="s">
        <v>3</v>
      </c>
      <c r="P9" s="55">
        <v>11</v>
      </c>
      <c r="Q9" s="57">
        <v>11</v>
      </c>
      <c r="R9" s="30" t="s">
        <v>3</v>
      </c>
      <c r="S9" s="58">
        <v>9</v>
      </c>
      <c r="T9" s="35">
        <f>IF(E9&gt;G9,1,0)+IF(H9&gt;J9,1,0)+IF(K9&gt;M9,1,0)+IF(N9&gt;P9,1,0)++IF(Q9&gt;S9,1,0)</f>
        <v>3</v>
      </c>
      <c r="U9" s="36" t="s">
        <v>3</v>
      </c>
      <c r="V9" s="59">
        <f>IF(G9&gt;E9,1,0)+IF(J9&gt;H9,1,0)+IF(M9&gt;K9,1,0)+IF(P9&gt;N9,1,0)++IF(S9&gt;Q9,1,0)</f>
        <v>2</v>
      </c>
      <c r="W9" s="41"/>
    </row>
    <row r="10" spans="1:41" ht="20.25" thickBot="1">
      <c r="A10" s="43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2"/>
      <c r="V10" s="42"/>
      <c r="W10" s="41"/>
    </row>
    <row r="11" spans="1:41">
      <c r="A11" s="43" t="s">
        <v>7</v>
      </c>
      <c r="B11" s="44" t="s">
        <v>8</v>
      </c>
      <c r="C11" s="41" t="str">
        <f>$C$6</f>
        <v>Schiemann</v>
      </c>
      <c r="D11" s="41" t="str">
        <f>$C$5</f>
        <v>Schmitt</v>
      </c>
      <c r="E11" s="45">
        <v>11</v>
      </c>
      <c r="F11" s="46" t="s">
        <v>3</v>
      </c>
      <c r="G11" s="47">
        <v>4</v>
      </c>
      <c r="H11" s="48">
        <v>11</v>
      </c>
      <c r="I11" s="46" t="s">
        <v>3</v>
      </c>
      <c r="J11" s="47">
        <v>3</v>
      </c>
      <c r="K11" s="48">
        <v>11</v>
      </c>
      <c r="L11" s="46" t="s">
        <v>3</v>
      </c>
      <c r="M11" s="47">
        <v>5</v>
      </c>
      <c r="N11" s="48"/>
      <c r="O11" s="46" t="s">
        <v>3</v>
      </c>
      <c r="P11" s="47"/>
      <c r="Q11" s="49"/>
      <c r="R11" s="46" t="s">
        <v>3</v>
      </c>
      <c r="S11" s="50"/>
      <c r="T11" s="51">
        <f>IF(E11&gt;G11,1,0)+IF(H11&gt;J11,1,0)+IF(K11&gt;M11,1,0)+IF(N11&gt;P11,1,0)++IF(Q11&gt;S11,1,0)</f>
        <v>3</v>
      </c>
      <c r="U11" s="52" t="s">
        <v>3</v>
      </c>
      <c r="V11" s="53">
        <f>IF(G11&gt;E11,1,0)+IF(J11&gt;H11,1,0)+IF(M11&gt;K11,1,0)+IF(P11&gt;N11,1,0)++IF(S11&gt;Q11,1,0)</f>
        <v>0</v>
      </c>
      <c r="W11" s="41"/>
    </row>
    <row r="12" spans="1:41" ht="20.25" thickBot="1">
      <c r="A12" s="43" t="s">
        <v>9</v>
      </c>
      <c r="B12" s="44" t="s">
        <v>10</v>
      </c>
      <c r="C12" s="41" t="str">
        <f>$C$4</f>
        <v>Unger</v>
      </c>
      <c r="D12" s="41" t="str">
        <f>$C$3</f>
        <v>Sinde</v>
      </c>
      <c r="E12" s="54">
        <v>7</v>
      </c>
      <c r="F12" s="30" t="s">
        <v>3</v>
      </c>
      <c r="G12" s="55">
        <v>11</v>
      </c>
      <c r="H12" s="56">
        <v>15</v>
      </c>
      <c r="I12" s="30" t="s">
        <v>3</v>
      </c>
      <c r="J12" s="55">
        <v>17</v>
      </c>
      <c r="K12" s="56">
        <v>7</v>
      </c>
      <c r="L12" s="30" t="s">
        <v>3</v>
      </c>
      <c r="M12" s="55">
        <v>11</v>
      </c>
      <c r="N12" s="56"/>
      <c r="O12" s="30" t="s">
        <v>3</v>
      </c>
      <c r="P12" s="55"/>
      <c r="Q12" s="57"/>
      <c r="R12" s="30" t="s">
        <v>3</v>
      </c>
      <c r="S12" s="58"/>
      <c r="T12" s="35">
        <f>IF(E12&gt;G12,1,0)+IF(H12&gt;J12,1,0)+IF(K12&gt;M12,1,0)+IF(N12&gt;P12,1,0)++IF(Q12&gt;S12,1,0)</f>
        <v>0</v>
      </c>
      <c r="U12" s="36" t="s">
        <v>3</v>
      </c>
      <c r="V12" s="59">
        <f>IF(G12&gt;E12,1,0)+IF(J12&gt;H12,1,0)+IF(M12&gt;K12,1,0)+IF(P12&gt;N12,1,0)++IF(S12&gt;Q12,1,0)</f>
        <v>3</v>
      </c>
      <c r="W12" s="41"/>
    </row>
    <row r="13" spans="1:41" ht="20.25" thickBot="1">
      <c r="A13" s="43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2"/>
      <c r="U13" s="42"/>
      <c r="V13" s="42"/>
      <c r="W13" s="41"/>
    </row>
    <row r="14" spans="1:41">
      <c r="A14" s="43" t="s">
        <v>11</v>
      </c>
      <c r="B14" s="44" t="s">
        <v>12</v>
      </c>
      <c r="C14" s="41" t="str">
        <f>$C$3</f>
        <v>Sinde</v>
      </c>
      <c r="D14" s="41" t="str">
        <f>$C$5</f>
        <v>Schmitt</v>
      </c>
      <c r="E14" s="45">
        <v>11</v>
      </c>
      <c r="F14" s="46" t="s">
        <v>3</v>
      </c>
      <c r="G14" s="47">
        <v>6</v>
      </c>
      <c r="H14" s="48">
        <v>5</v>
      </c>
      <c r="I14" s="46" t="s">
        <v>3</v>
      </c>
      <c r="J14" s="47">
        <v>11</v>
      </c>
      <c r="K14" s="48">
        <v>7</v>
      </c>
      <c r="L14" s="46" t="s">
        <v>3</v>
      </c>
      <c r="M14" s="47">
        <v>11</v>
      </c>
      <c r="N14" s="48">
        <v>11</v>
      </c>
      <c r="O14" s="46" t="s">
        <v>3</v>
      </c>
      <c r="P14" s="47">
        <v>4</v>
      </c>
      <c r="Q14" s="49">
        <v>11</v>
      </c>
      <c r="R14" s="46" t="s">
        <v>3</v>
      </c>
      <c r="S14" s="50">
        <v>5</v>
      </c>
      <c r="T14" s="51">
        <f>IF(E14&gt;G14,1,0)+IF(H14&gt;J14,1,0)+IF(K14&gt;M14,1,0)+IF(N14&gt;P14,1,0)++IF(Q14&gt;S14,1,0)</f>
        <v>3</v>
      </c>
      <c r="U14" s="52" t="s">
        <v>3</v>
      </c>
      <c r="V14" s="53">
        <f>IF(G14&gt;E14,1,0)+IF(J14&gt;H14,1,0)+IF(M14&gt;K14,1,0)+IF(P14&gt;N14,1,0)++IF(S14&gt;Q14,1,0)</f>
        <v>2</v>
      </c>
      <c r="W14" s="41"/>
    </row>
    <row r="15" spans="1:41" ht="20.25" thickBot="1">
      <c r="A15" s="43" t="s">
        <v>13</v>
      </c>
      <c r="B15" s="44" t="s">
        <v>44</v>
      </c>
      <c r="C15" s="41" t="str">
        <f>$C$6</f>
        <v>Schiemann</v>
      </c>
      <c r="D15" s="41" t="str">
        <f>$C$4</f>
        <v>Unger</v>
      </c>
      <c r="E15" s="54">
        <v>11</v>
      </c>
      <c r="F15" s="30" t="s">
        <v>3</v>
      </c>
      <c r="G15" s="55">
        <v>2</v>
      </c>
      <c r="H15" s="56">
        <v>11</v>
      </c>
      <c r="I15" s="30" t="s">
        <v>3</v>
      </c>
      <c r="J15" s="55">
        <v>7</v>
      </c>
      <c r="K15" s="56">
        <v>11</v>
      </c>
      <c r="L15" s="30" t="s">
        <v>3</v>
      </c>
      <c r="M15" s="55">
        <v>2</v>
      </c>
      <c r="N15" s="56"/>
      <c r="O15" s="30" t="s">
        <v>3</v>
      </c>
      <c r="P15" s="55"/>
      <c r="Q15" s="57"/>
      <c r="R15" s="30" t="s">
        <v>3</v>
      </c>
      <c r="S15" s="58"/>
      <c r="T15" s="35">
        <f>IF(E15&gt;G15,1,0)+IF(H15&gt;J15,1,0)+IF(K15&gt;M15,1,0)+IF(N15&gt;P15,1,0)++IF(Q15&gt;S15,1,0)</f>
        <v>3</v>
      </c>
      <c r="U15" s="36" t="s">
        <v>3</v>
      </c>
      <c r="V15" s="59">
        <f>IF(G15&gt;E15,1,0)+IF(J15&gt;H15,1,0)+IF(M15&gt;K15,1,0)+IF(P15&gt;N15,1,0)++IF(S15&gt;Q15,1,0)</f>
        <v>0</v>
      </c>
      <c r="W15" s="41"/>
    </row>
    <row r="16" spans="1:41">
      <c r="A16" s="93"/>
    </row>
    <row r="17" spans="1:1">
      <c r="A17" s="93"/>
    </row>
    <row r="18" spans="1:1">
      <c r="A18" s="93"/>
    </row>
    <row r="19" spans="1:1">
      <c r="A19" s="93"/>
    </row>
  </sheetData>
  <sheetProtection password="CFF9" sheet="1" objects="1" scenarios="1"/>
  <mergeCells count="1">
    <mergeCell ref="A1:W1"/>
  </mergeCells>
  <printOptions horizontalCentered="1"/>
  <pageMargins left="0.19685039370078741" right="0.19685039370078741" top="0.19685039370078741" bottom="0.19685039370078741" header="0" footer="0"/>
  <pageSetup paperSize="9" scale="133" orientation="landscape" r:id="rId1"/>
  <headerFooter alignWithMargins="0">
    <oddFooter>&amp;R&amp;"Comic Sans MS,Fett Kursiv"created by fiebiger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O32"/>
  <sheetViews>
    <sheetView showGridLines="0" zoomScaleNormal="75" workbookViewId="0">
      <selection activeCell="AD10" sqref="AD10"/>
    </sheetView>
  </sheetViews>
  <sheetFormatPr baseColWidth="10" defaultRowHeight="19.5"/>
  <cols>
    <col min="1" max="1" width="5.7109375" style="14" customWidth="1"/>
    <col min="2" max="4" width="15.7109375" style="14" customWidth="1"/>
    <col min="5" max="5" width="3.28515625" style="14" customWidth="1"/>
    <col min="6" max="6" width="1.28515625" style="14" customWidth="1"/>
    <col min="7" max="8" width="3.28515625" style="14" customWidth="1"/>
    <col min="9" max="9" width="1.28515625" style="14" customWidth="1"/>
    <col min="10" max="11" width="3.28515625" style="14" customWidth="1"/>
    <col min="12" max="12" width="1.28515625" style="14" customWidth="1"/>
    <col min="13" max="14" width="3.28515625" style="14" customWidth="1"/>
    <col min="15" max="15" width="1.28515625" style="14" customWidth="1"/>
    <col min="16" max="17" width="3.28515625" style="14" customWidth="1"/>
    <col min="18" max="18" width="1.28515625" style="14" customWidth="1"/>
    <col min="19" max="20" width="3.28515625" style="14" customWidth="1"/>
    <col min="21" max="21" width="1.28515625" style="14" customWidth="1"/>
    <col min="22" max="22" width="3.28515625" style="14" customWidth="1"/>
    <col min="23" max="23" width="3.7109375" style="60" customWidth="1"/>
    <col min="24" max="24" width="1.28515625" style="60" customWidth="1"/>
    <col min="25" max="25" width="3.7109375" style="60" customWidth="1"/>
    <col min="26" max="26" width="3.7109375" style="14" customWidth="1"/>
    <col min="27" max="27" width="1.28515625" style="14" customWidth="1"/>
    <col min="28" max="28" width="3.7109375" style="14" customWidth="1"/>
    <col min="29" max="29" width="5.7109375" style="14" customWidth="1"/>
    <col min="30" max="30" width="3.7109375" style="14" customWidth="1"/>
    <col min="31" max="31" width="4.28515625" style="14" customWidth="1"/>
    <col min="32" max="16384" width="11.42578125" style="14"/>
  </cols>
  <sheetData>
    <row r="1" spans="1:41" s="3" customFormat="1" ht="60" customHeight="1" thickBot="1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</row>
    <row r="2" spans="1:41" ht="20.25" thickBot="1">
      <c r="A2" s="4" t="s">
        <v>85</v>
      </c>
      <c r="B2" s="5"/>
      <c r="C2" s="6"/>
      <c r="D2" s="7"/>
      <c r="E2" s="11">
        <v>1</v>
      </c>
      <c r="F2" s="8"/>
      <c r="G2" s="9"/>
      <c r="H2" s="10">
        <v>2</v>
      </c>
      <c r="I2" s="8"/>
      <c r="J2" s="9"/>
      <c r="K2" s="10">
        <v>3</v>
      </c>
      <c r="L2" s="8"/>
      <c r="M2" s="9"/>
      <c r="N2" s="10">
        <v>4</v>
      </c>
      <c r="O2" s="8"/>
      <c r="P2" s="9"/>
      <c r="Q2" s="10">
        <v>5</v>
      </c>
      <c r="R2" s="8"/>
      <c r="S2" s="9"/>
      <c r="T2" s="10">
        <v>6</v>
      </c>
      <c r="U2" s="8"/>
      <c r="V2" s="9"/>
      <c r="W2" s="11" t="s">
        <v>0</v>
      </c>
      <c r="X2" s="8"/>
      <c r="Y2" s="9"/>
      <c r="Z2" s="10" t="s">
        <v>1</v>
      </c>
      <c r="AA2" s="8"/>
      <c r="AB2" s="9"/>
      <c r="AC2" s="12" t="s">
        <v>2</v>
      </c>
      <c r="AD2" s="13"/>
    </row>
    <row r="3" spans="1:41">
      <c r="A3" s="15">
        <v>1</v>
      </c>
      <c r="B3" s="90" t="s">
        <v>49</v>
      </c>
      <c r="C3" s="90" t="s">
        <v>59</v>
      </c>
      <c r="D3" s="90" t="s">
        <v>42</v>
      </c>
      <c r="E3" s="61"/>
      <c r="F3" s="16"/>
      <c r="G3" s="17"/>
      <c r="H3" s="18">
        <f>Y15</f>
        <v>3</v>
      </c>
      <c r="I3" s="19" t="s">
        <v>3</v>
      </c>
      <c r="J3" s="20">
        <f>W15</f>
        <v>0</v>
      </c>
      <c r="K3" s="18">
        <f>W19</f>
        <v>3</v>
      </c>
      <c r="L3" s="19" t="s">
        <v>3</v>
      </c>
      <c r="M3" s="20">
        <f>Y19</f>
        <v>0</v>
      </c>
      <c r="N3" s="18">
        <f>Y24</f>
        <v>3</v>
      </c>
      <c r="O3" s="19" t="s">
        <v>3</v>
      </c>
      <c r="P3" s="20">
        <f>W24</f>
        <v>0</v>
      </c>
      <c r="Q3" s="18">
        <f>W28</f>
        <v>3</v>
      </c>
      <c r="R3" s="19" t="s">
        <v>3</v>
      </c>
      <c r="S3" s="20">
        <f>Y28</f>
        <v>1</v>
      </c>
      <c r="T3" s="18">
        <f>W10</f>
        <v>3</v>
      </c>
      <c r="U3" s="19" t="s">
        <v>3</v>
      </c>
      <c r="V3" s="20">
        <f>Y10</f>
        <v>0</v>
      </c>
      <c r="W3" s="21">
        <f t="shared" ref="W3:W8" si="0">IF(E3&gt;G3,1,0)+IF(H3&gt;J3,1,0)+IF(K3&gt;M3,1,0)+IF(N3&gt;P3,1,0)+IF(Q3&gt;S3,1,0)+IF(T3&gt;V3,1,0)</f>
        <v>5</v>
      </c>
      <c r="X3" s="22" t="s">
        <v>3</v>
      </c>
      <c r="Y3" s="23">
        <f t="shared" ref="Y3:Y8" si="1">IF(G3&gt;E3,1,0)+IF(J3&gt;H3,1,0)+IF(M3&gt;K3,1,0)+IF(P3&gt;N3,1,0)+IF(S3&gt;Q3,1,0)+IF(V3&gt;T3,1,0)</f>
        <v>0</v>
      </c>
      <c r="Z3" s="18">
        <f t="shared" ref="Z3:Z8" si="2">SUM(E3,H3,K3,N3,Q3,T3)</f>
        <v>15</v>
      </c>
      <c r="AA3" s="19" t="s">
        <v>3</v>
      </c>
      <c r="AB3" s="20">
        <f t="shared" ref="AB3:AB8" si="3">SUM(G3,J3,M3,P3,S3,V3)</f>
        <v>1</v>
      </c>
      <c r="AC3" s="24" t="s">
        <v>50</v>
      </c>
      <c r="AD3" s="25"/>
    </row>
    <row r="4" spans="1:41">
      <c r="A4" s="26">
        <v>2</v>
      </c>
      <c r="B4" s="90" t="s">
        <v>60</v>
      </c>
      <c r="C4" s="90" t="s">
        <v>61</v>
      </c>
      <c r="D4" s="90" t="s">
        <v>42</v>
      </c>
      <c r="E4" s="62">
        <f>J3</f>
        <v>0</v>
      </c>
      <c r="F4" s="63" t="s">
        <v>3</v>
      </c>
      <c r="G4" s="64">
        <f>H3</f>
        <v>3</v>
      </c>
      <c r="H4" s="65"/>
      <c r="I4" s="66"/>
      <c r="J4" s="67"/>
      <c r="K4" s="18">
        <f>Y23</f>
        <v>3</v>
      </c>
      <c r="L4" s="19" t="s">
        <v>3</v>
      </c>
      <c r="M4" s="20">
        <f>W23</f>
        <v>1</v>
      </c>
      <c r="N4" s="18">
        <f>W27</f>
        <v>3</v>
      </c>
      <c r="O4" s="19" t="s">
        <v>3</v>
      </c>
      <c r="P4" s="20">
        <f>Y27</f>
        <v>1</v>
      </c>
      <c r="Q4" s="18">
        <f>Y11</f>
        <v>2</v>
      </c>
      <c r="R4" s="19" t="s">
        <v>3</v>
      </c>
      <c r="S4" s="20">
        <f>W11</f>
        <v>3</v>
      </c>
      <c r="T4" s="18">
        <f>W18</f>
        <v>3</v>
      </c>
      <c r="U4" s="19" t="s">
        <v>3</v>
      </c>
      <c r="V4" s="20">
        <f>Y18</f>
        <v>0</v>
      </c>
      <c r="W4" s="21">
        <f t="shared" si="0"/>
        <v>3</v>
      </c>
      <c r="X4" s="22" t="s">
        <v>3</v>
      </c>
      <c r="Y4" s="23">
        <f t="shared" si="1"/>
        <v>2</v>
      </c>
      <c r="Z4" s="18">
        <f t="shared" si="2"/>
        <v>11</v>
      </c>
      <c r="AA4" s="19" t="s">
        <v>3</v>
      </c>
      <c r="AB4" s="20">
        <f t="shared" si="3"/>
        <v>8</v>
      </c>
      <c r="AC4" s="27" t="s">
        <v>51</v>
      </c>
      <c r="AD4" s="25"/>
    </row>
    <row r="5" spans="1:41">
      <c r="A5" s="26">
        <v>3</v>
      </c>
      <c r="B5" s="90" t="s">
        <v>46</v>
      </c>
      <c r="C5" s="90" t="s">
        <v>47</v>
      </c>
      <c r="D5" s="90" t="s">
        <v>42</v>
      </c>
      <c r="E5" s="62">
        <f>M3</f>
        <v>0</v>
      </c>
      <c r="F5" s="63" t="s">
        <v>3</v>
      </c>
      <c r="G5" s="64">
        <f>K3</f>
        <v>3</v>
      </c>
      <c r="H5" s="68">
        <f>M4</f>
        <v>1</v>
      </c>
      <c r="I5" s="63" t="s">
        <v>3</v>
      </c>
      <c r="J5" s="64">
        <f>K4</f>
        <v>3</v>
      </c>
      <c r="K5" s="65"/>
      <c r="L5" s="66"/>
      <c r="M5" s="67"/>
      <c r="N5" s="18">
        <f>Y12</f>
        <v>1</v>
      </c>
      <c r="O5" s="19" t="s">
        <v>3</v>
      </c>
      <c r="P5" s="20">
        <f>W12</f>
        <v>3</v>
      </c>
      <c r="Q5" s="18">
        <f>W16</f>
        <v>3</v>
      </c>
      <c r="R5" s="19" t="s">
        <v>3</v>
      </c>
      <c r="S5" s="20">
        <f>Y16</f>
        <v>2</v>
      </c>
      <c r="T5" s="18">
        <f>W26</f>
        <v>0</v>
      </c>
      <c r="U5" s="19" t="s">
        <v>3</v>
      </c>
      <c r="V5" s="20">
        <f>Y26</f>
        <v>3</v>
      </c>
      <c r="W5" s="21">
        <f t="shared" si="0"/>
        <v>1</v>
      </c>
      <c r="X5" s="22" t="s">
        <v>3</v>
      </c>
      <c r="Y5" s="23">
        <f t="shared" si="1"/>
        <v>4</v>
      </c>
      <c r="Z5" s="18">
        <f t="shared" si="2"/>
        <v>5</v>
      </c>
      <c r="AA5" s="19" t="s">
        <v>3</v>
      </c>
      <c r="AB5" s="20">
        <f t="shared" si="3"/>
        <v>14</v>
      </c>
      <c r="AC5" s="27" t="s">
        <v>87</v>
      </c>
      <c r="AD5" s="25"/>
    </row>
    <row r="6" spans="1:41">
      <c r="A6" s="26">
        <v>4</v>
      </c>
      <c r="B6" s="90" t="s">
        <v>86</v>
      </c>
      <c r="C6" s="90" t="s">
        <v>81</v>
      </c>
      <c r="D6" s="90" t="s">
        <v>48</v>
      </c>
      <c r="E6" s="69">
        <f>P3</f>
        <v>0</v>
      </c>
      <c r="F6" s="63" t="s">
        <v>3</v>
      </c>
      <c r="G6" s="70">
        <f>N3</f>
        <v>3</v>
      </c>
      <c r="H6" s="71">
        <f>P4</f>
        <v>1</v>
      </c>
      <c r="I6" s="72" t="s">
        <v>3</v>
      </c>
      <c r="J6" s="70">
        <f>N4</f>
        <v>3</v>
      </c>
      <c r="K6" s="71">
        <f>P5</f>
        <v>3</v>
      </c>
      <c r="L6" s="72" t="s">
        <v>3</v>
      </c>
      <c r="M6" s="70">
        <f>N5</f>
        <v>1</v>
      </c>
      <c r="N6" s="73"/>
      <c r="O6" s="74"/>
      <c r="P6" s="75"/>
      <c r="Q6" s="71">
        <f>Y20</f>
        <v>0</v>
      </c>
      <c r="R6" s="72" t="s">
        <v>3</v>
      </c>
      <c r="S6" s="70">
        <f>W20</f>
        <v>3</v>
      </c>
      <c r="T6" s="18">
        <f>Y14</f>
        <v>1</v>
      </c>
      <c r="U6" s="19" t="s">
        <v>3</v>
      </c>
      <c r="V6" s="20">
        <f>W14</f>
        <v>3</v>
      </c>
      <c r="W6" s="21">
        <f t="shared" si="0"/>
        <v>1</v>
      </c>
      <c r="X6" s="22" t="s">
        <v>3</v>
      </c>
      <c r="Y6" s="23">
        <f t="shared" si="1"/>
        <v>4</v>
      </c>
      <c r="Z6" s="18">
        <f t="shared" si="2"/>
        <v>5</v>
      </c>
      <c r="AA6" s="19" t="s">
        <v>3</v>
      </c>
      <c r="AB6" s="20">
        <f t="shared" si="3"/>
        <v>13</v>
      </c>
      <c r="AC6" s="76" t="s">
        <v>53</v>
      </c>
      <c r="AD6" s="25"/>
    </row>
    <row r="7" spans="1:41">
      <c r="A7" s="77">
        <v>5</v>
      </c>
      <c r="B7" s="90" t="s">
        <v>76</v>
      </c>
      <c r="C7" s="90" t="s">
        <v>77</v>
      </c>
      <c r="D7" s="90" t="s">
        <v>45</v>
      </c>
      <c r="E7" s="69">
        <f>S3</f>
        <v>1</v>
      </c>
      <c r="F7" s="63" t="s">
        <v>3</v>
      </c>
      <c r="G7" s="70">
        <f>Q3</f>
        <v>3</v>
      </c>
      <c r="H7" s="71">
        <f>S4</f>
        <v>3</v>
      </c>
      <c r="I7" s="72" t="s">
        <v>3</v>
      </c>
      <c r="J7" s="70">
        <f>Q4</f>
        <v>2</v>
      </c>
      <c r="K7" s="71">
        <f>S5</f>
        <v>2</v>
      </c>
      <c r="L7" s="72" t="s">
        <v>3</v>
      </c>
      <c r="M7" s="70">
        <f>Q5</f>
        <v>3</v>
      </c>
      <c r="N7" s="71">
        <f>S6</f>
        <v>3</v>
      </c>
      <c r="O7" s="72" t="s">
        <v>3</v>
      </c>
      <c r="P7" s="70">
        <f>Q6</f>
        <v>0</v>
      </c>
      <c r="Q7" s="73"/>
      <c r="R7" s="74"/>
      <c r="S7" s="75"/>
      <c r="T7" s="18">
        <f>Y22</f>
        <v>3</v>
      </c>
      <c r="U7" s="19" t="s">
        <v>3</v>
      </c>
      <c r="V7" s="20">
        <f>W22</f>
        <v>2</v>
      </c>
      <c r="W7" s="21">
        <f t="shared" si="0"/>
        <v>3</v>
      </c>
      <c r="X7" s="22" t="s">
        <v>3</v>
      </c>
      <c r="Y7" s="23">
        <f t="shared" si="1"/>
        <v>2</v>
      </c>
      <c r="Z7" s="18">
        <f t="shared" si="2"/>
        <v>12</v>
      </c>
      <c r="AA7" s="19" t="s">
        <v>3</v>
      </c>
      <c r="AB7" s="20">
        <f t="shared" si="3"/>
        <v>10</v>
      </c>
      <c r="AC7" s="76" t="s">
        <v>54</v>
      </c>
      <c r="AD7" s="25"/>
    </row>
    <row r="8" spans="1:41" ht="20.25" thickBot="1">
      <c r="A8" s="28">
        <v>6</v>
      </c>
      <c r="B8" s="90" t="s">
        <v>70</v>
      </c>
      <c r="C8" s="90" t="s">
        <v>71</v>
      </c>
      <c r="D8" s="90" t="s">
        <v>42</v>
      </c>
      <c r="E8" s="78">
        <f>V3</f>
        <v>0</v>
      </c>
      <c r="F8" s="30" t="s">
        <v>3</v>
      </c>
      <c r="G8" s="31">
        <f>T3</f>
        <v>3</v>
      </c>
      <c r="H8" s="29">
        <f>V4</f>
        <v>0</v>
      </c>
      <c r="I8" s="30" t="s">
        <v>3</v>
      </c>
      <c r="J8" s="31">
        <f>T4</f>
        <v>3</v>
      </c>
      <c r="K8" s="29">
        <f>V5</f>
        <v>3</v>
      </c>
      <c r="L8" s="30" t="s">
        <v>3</v>
      </c>
      <c r="M8" s="31">
        <f>T5</f>
        <v>0</v>
      </c>
      <c r="N8" s="29">
        <f>V6</f>
        <v>3</v>
      </c>
      <c r="O8" s="30" t="s">
        <v>3</v>
      </c>
      <c r="P8" s="31">
        <f>T6</f>
        <v>1</v>
      </c>
      <c r="Q8" s="29">
        <f>V7</f>
        <v>2</v>
      </c>
      <c r="R8" s="30" t="s">
        <v>3</v>
      </c>
      <c r="S8" s="31">
        <f>T7</f>
        <v>3</v>
      </c>
      <c r="T8" s="32"/>
      <c r="U8" s="33"/>
      <c r="V8" s="34"/>
      <c r="W8" s="35">
        <f t="shared" si="0"/>
        <v>2</v>
      </c>
      <c r="X8" s="36" t="s">
        <v>3</v>
      </c>
      <c r="Y8" s="37">
        <f t="shared" si="1"/>
        <v>3</v>
      </c>
      <c r="Z8" s="29">
        <f t="shared" si="2"/>
        <v>8</v>
      </c>
      <c r="AA8" s="30" t="s">
        <v>3</v>
      </c>
      <c r="AB8" s="38">
        <f t="shared" si="3"/>
        <v>10</v>
      </c>
      <c r="AC8" s="39" t="s">
        <v>52</v>
      </c>
      <c r="AD8" s="25"/>
    </row>
    <row r="9" spans="1:41" ht="20.25" thickBot="1">
      <c r="A9" s="40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42"/>
      <c r="Y9" s="42"/>
      <c r="Z9" s="41"/>
      <c r="AA9" s="41"/>
      <c r="AB9" s="41"/>
      <c r="AC9" s="41"/>
    </row>
    <row r="10" spans="1:41">
      <c r="A10" s="43" t="s">
        <v>4</v>
      </c>
      <c r="B10" s="44" t="s">
        <v>14</v>
      </c>
      <c r="C10" s="41" t="str">
        <f>C3</f>
        <v>Dittrich</v>
      </c>
      <c r="D10" s="41" t="str">
        <f>C8</f>
        <v>Sinde</v>
      </c>
      <c r="E10" s="41"/>
      <c r="F10" s="41"/>
      <c r="G10" s="41"/>
      <c r="H10" s="45">
        <v>11</v>
      </c>
      <c r="I10" s="46" t="s">
        <v>3</v>
      </c>
      <c r="J10" s="47">
        <v>8</v>
      </c>
      <c r="K10" s="48">
        <v>11</v>
      </c>
      <c r="L10" s="46" t="s">
        <v>3</v>
      </c>
      <c r="M10" s="47">
        <v>6</v>
      </c>
      <c r="N10" s="48">
        <v>12</v>
      </c>
      <c r="O10" s="46" t="s">
        <v>3</v>
      </c>
      <c r="P10" s="47">
        <v>10</v>
      </c>
      <c r="Q10" s="48"/>
      <c r="R10" s="46" t="s">
        <v>3</v>
      </c>
      <c r="S10" s="47"/>
      <c r="T10" s="49"/>
      <c r="U10" s="46" t="s">
        <v>3</v>
      </c>
      <c r="V10" s="50"/>
      <c r="W10" s="51">
        <f>IF(H10&gt;J10,1,0)+IF(K10&gt;M10,1,0)+IF(N10&gt;P10,1,0)+IF(Q10&gt;S10,1,0)++IF(T10&gt;V10,1,0)</f>
        <v>3</v>
      </c>
      <c r="X10" s="52" t="s">
        <v>3</v>
      </c>
      <c r="Y10" s="53">
        <f>IF(J10&gt;H10,1,0)+IF(M10&gt;K10,1,0)+IF(P10&gt;N10,1,0)+IF(S10&gt;Q10,1,0)++IF(V10&gt;T10,1,0)</f>
        <v>0</v>
      </c>
      <c r="Z10" s="41"/>
      <c r="AA10" s="41"/>
      <c r="AB10" s="41"/>
      <c r="AC10" s="41"/>
    </row>
    <row r="11" spans="1:41">
      <c r="A11" s="43" t="s">
        <v>5</v>
      </c>
      <c r="B11" s="44" t="s">
        <v>15</v>
      </c>
      <c r="C11" s="41" t="str">
        <f>C7</f>
        <v>Schiemann</v>
      </c>
      <c r="D11" s="41" t="str">
        <f>C4</f>
        <v>Damm</v>
      </c>
      <c r="E11" s="41"/>
      <c r="F11" s="41"/>
      <c r="G11" s="41"/>
      <c r="H11" s="79">
        <v>11</v>
      </c>
      <c r="I11" s="63" t="s">
        <v>3</v>
      </c>
      <c r="J11" s="80">
        <v>9</v>
      </c>
      <c r="K11" s="81">
        <v>5</v>
      </c>
      <c r="L11" s="63" t="s">
        <v>3</v>
      </c>
      <c r="M11" s="80">
        <v>11</v>
      </c>
      <c r="N11" s="81">
        <v>3</v>
      </c>
      <c r="O11" s="63" t="s">
        <v>3</v>
      </c>
      <c r="P11" s="80">
        <v>11</v>
      </c>
      <c r="Q11" s="81">
        <v>11</v>
      </c>
      <c r="R11" s="63" t="s">
        <v>3</v>
      </c>
      <c r="S11" s="80">
        <v>4</v>
      </c>
      <c r="T11" s="82">
        <v>11</v>
      </c>
      <c r="U11" s="63" t="s">
        <v>3</v>
      </c>
      <c r="V11" s="83">
        <v>6</v>
      </c>
      <c r="W11" s="84">
        <f>IF(H11&gt;J11,1,0)+IF(K11&gt;M11,1,0)+IF(N11&gt;P11,1,0)+IF(Q11&gt;S11,1,0)++IF(T11&gt;V11,1,0)</f>
        <v>3</v>
      </c>
      <c r="X11" s="85" t="s">
        <v>3</v>
      </c>
      <c r="Y11" s="86">
        <f>IF(J11&gt;H11,1,0)+IF(M11&gt;K11,1,0)+IF(P11&gt;N11,1,0)+IF(S11&gt;Q11,1,0)++IF(V11&gt;T11,1,0)</f>
        <v>2</v>
      </c>
      <c r="Z11" s="41"/>
      <c r="AA11" s="41"/>
      <c r="AB11" s="41"/>
      <c r="AC11" s="41"/>
    </row>
    <row r="12" spans="1:41" ht="20.25" thickBot="1">
      <c r="A12" s="43" t="s">
        <v>16</v>
      </c>
      <c r="B12" s="44" t="s">
        <v>8</v>
      </c>
      <c r="C12" s="41" t="str">
        <f>C6</f>
        <v>Lehmann</v>
      </c>
      <c r="D12" s="41" t="str">
        <f>C5</f>
        <v>Wecker</v>
      </c>
      <c r="E12" s="41"/>
      <c r="F12" s="41"/>
      <c r="G12" s="41"/>
      <c r="H12" s="54">
        <v>12</v>
      </c>
      <c r="I12" s="30" t="s">
        <v>3</v>
      </c>
      <c r="J12" s="55">
        <v>10</v>
      </c>
      <c r="K12" s="56">
        <v>7</v>
      </c>
      <c r="L12" s="30" t="s">
        <v>3</v>
      </c>
      <c r="M12" s="55">
        <v>11</v>
      </c>
      <c r="N12" s="56">
        <v>11</v>
      </c>
      <c r="O12" s="30" t="s">
        <v>3</v>
      </c>
      <c r="P12" s="55">
        <v>9</v>
      </c>
      <c r="Q12" s="56">
        <v>11</v>
      </c>
      <c r="R12" s="30" t="s">
        <v>3</v>
      </c>
      <c r="S12" s="55">
        <v>2</v>
      </c>
      <c r="T12" s="57"/>
      <c r="U12" s="30" t="s">
        <v>3</v>
      </c>
      <c r="V12" s="58"/>
      <c r="W12" s="35">
        <f>IF(H12&gt;J12,1,0)+IF(K12&gt;M12,1,0)+IF(N12&gt;P12,1,0)+IF(Q12&gt;S12,1,0)++IF(T12&gt;V12,1,0)</f>
        <v>3</v>
      </c>
      <c r="X12" s="36" t="s">
        <v>3</v>
      </c>
      <c r="Y12" s="59">
        <f>IF(J12&gt;H12,1,0)+IF(M12&gt;K12,1,0)+IF(P12&gt;N12,1,0)+IF(S12&gt;Q12,1,0)++IF(V12&gt;T12,1,0)</f>
        <v>1</v>
      </c>
      <c r="Z12" s="41"/>
      <c r="AA12" s="41"/>
      <c r="AB12" s="41"/>
      <c r="AC12" s="41"/>
    </row>
    <row r="13" spans="1:41" ht="20.25" thickBot="1">
      <c r="A13" s="43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  <c r="X13" s="42"/>
      <c r="Y13" s="42"/>
      <c r="Z13" s="41"/>
      <c r="AA13" s="41"/>
      <c r="AB13" s="41"/>
      <c r="AC13" s="41"/>
    </row>
    <row r="14" spans="1:41">
      <c r="A14" s="43" t="s">
        <v>7</v>
      </c>
      <c r="B14" s="44" t="s">
        <v>17</v>
      </c>
      <c r="C14" s="41" t="str">
        <f>C8</f>
        <v>Sinde</v>
      </c>
      <c r="D14" s="41" t="str">
        <f>C6</f>
        <v>Lehmann</v>
      </c>
      <c r="E14" s="41"/>
      <c r="F14" s="41"/>
      <c r="G14" s="41"/>
      <c r="H14" s="45">
        <v>11</v>
      </c>
      <c r="I14" s="46" t="s">
        <v>3</v>
      </c>
      <c r="J14" s="47">
        <v>7</v>
      </c>
      <c r="K14" s="48">
        <v>11</v>
      </c>
      <c r="L14" s="46" t="s">
        <v>3</v>
      </c>
      <c r="M14" s="47">
        <v>3</v>
      </c>
      <c r="N14" s="48">
        <v>10</v>
      </c>
      <c r="O14" s="46" t="s">
        <v>3</v>
      </c>
      <c r="P14" s="47">
        <v>12</v>
      </c>
      <c r="Q14" s="48">
        <v>11</v>
      </c>
      <c r="R14" s="46" t="s">
        <v>3</v>
      </c>
      <c r="S14" s="47">
        <v>9</v>
      </c>
      <c r="T14" s="49"/>
      <c r="U14" s="46" t="s">
        <v>3</v>
      </c>
      <c r="V14" s="50"/>
      <c r="W14" s="51">
        <f>IF(H14&gt;J14,1,0)+IF(K14&gt;M14,1,0)+IF(N14&gt;P14,1,0)+IF(Q14&gt;S14,1,0)++IF(T14&gt;V14,1,0)</f>
        <v>3</v>
      </c>
      <c r="X14" s="52" t="s">
        <v>3</v>
      </c>
      <c r="Y14" s="53">
        <f>IF(J14&gt;H14,1,0)+IF(M14&gt;K14,1,0)+IF(P14&gt;N14,1,0)+IF(S14&gt;Q14,1,0)++IF(V14&gt;T14,1,0)</f>
        <v>1</v>
      </c>
      <c r="Z14" s="41"/>
      <c r="AA14" s="41"/>
      <c r="AB14" s="41"/>
      <c r="AC14" s="41"/>
    </row>
    <row r="15" spans="1:41">
      <c r="A15" s="43" t="s">
        <v>9</v>
      </c>
      <c r="B15" s="44" t="s">
        <v>10</v>
      </c>
      <c r="C15" s="41" t="str">
        <f>C4</f>
        <v>Damm</v>
      </c>
      <c r="D15" s="41" t="str">
        <f>C3</f>
        <v>Dittrich</v>
      </c>
      <c r="E15" s="41"/>
      <c r="F15" s="41"/>
      <c r="G15" s="41"/>
      <c r="H15" s="79">
        <v>7</v>
      </c>
      <c r="I15" s="63" t="s">
        <v>3</v>
      </c>
      <c r="J15" s="80">
        <v>11</v>
      </c>
      <c r="K15" s="81">
        <v>6</v>
      </c>
      <c r="L15" s="63" t="s">
        <v>3</v>
      </c>
      <c r="M15" s="80">
        <v>11</v>
      </c>
      <c r="N15" s="81">
        <v>6</v>
      </c>
      <c r="O15" s="63" t="s">
        <v>3</v>
      </c>
      <c r="P15" s="80">
        <v>11</v>
      </c>
      <c r="Q15" s="81"/>
      <c r="R15" s="63" t="s">
        <v>3</v>
      </c>
      <c r="S15" s="80"/>
      <c r="T15" s="82"/>
      <c r="U15" s="63" t="s">
        <v>3</v>
      </c>
      <c r="V15" s="83"/>
      <c r="W15" s="84">
        <f>IF(H15&gt;J15,1,0)+IF(K15&gt;M15,1,0)+IF(N15&gt;P15,1,0)+IF(Q15&gt;S15,1,0)++IF(T15&gt;V15,1,0)</f>
        <v>0</v>
      </c>
      <c r="X15" s="85" t="s">
        <v>3</v>
      </c>
      <c r="Y15" s="86">
        <f>IF(J15&gt;H15,1,0)+IF(M15&gt;K15,1,0)+IF(P15&gt;N15,1,0)+IF(S15&gt;Q15,1,0)++IF(V15&gt;T15,1,0)</f>
        <v>3</v>
      </c>
      <c r="Z15" s="41"/>
      <c r="AA15" s="41"/>
      <c r="AB15" s="41"/>
      <c r="AC15" s="41"/>
    </row>
    <row r="16" spans="1:41" ht="20.25" thickBot="1">
      <c r="A16" s="43" t="s">
        <v>18</v>
      </c>
      <c r="B16" s="44" t="s">
        <v>19</v>
      </c>
      <c r="C16" s="41" t="str">
        <f>C5</f>
        <v>Wecker</v>
      </c>
      <c r="D16" s="41" t="str">
        <f>C7</f>
        <v>Schiemann</v>
      </c>
      <c r="E16" s="41"/>
      <c r="F16" s="41"/>
      <c r="G16" s="41"/>
      <c r="H16" s="54">
        <v>8</v>
      </c>
      <c r="I16" s="30" t="s">
        <v>3</v>
      </c>
      <c r="J16" s="94">
        <v>11</v>
      </c>
      <c r="K16" s="56">
        <v>11</v>
      </c>
      <c r="L16" s="30" t="s">
        <v>3</v>
      </c>
      <c r="M16" s="55">
        <v>8</v>
      </c>
      <c r="N16" s="56">
        <v>6</v>
      </c>
      <c r="O16" s="30" t="s">
        <v>3</v>
      </c>
      <c r="P16" s="55">
        <v>11</v>
      </c>
      <c r="Q16" s="56">
        <v>11</v>
      </c>
      <c r="R16" s="30" t="s">
        <v>3</v>
      </c>
      <c r="S16" s="55">
        <v>6</v>
      </c>
      <c r="T16" s="57">
        <v>11</v>
      </c>
      <c r="U16" s="30" t="s">
        <v>3</v>
      </c>
      <c r="V16" s="58">
        <v>7</v>
      </c>
      <c r="W16" s="35">
        <f>IF(H16&gt;J16,1,0)+IF(K16&gt;M16,1,0)+IF(N16&gt;P16,1,0)+IF(Q16&gt;S16,1,0)++IF(T16&gt;V16,1,0)</f>
        <v>3</v>
      </c>
      <c r="X16" s="36" t="s">
        <v>3</v>
      </c>
      <c r="Y16" s="59">
        <f>IF(J16&gt;H16,1,0)+IF(M16&gt;K16,1,0)+IF(P16&gt;N16,1,0)+IF(S16&gt;Q16,1,0)++IF(V16&gt;T16,1,0)</f>
        <v>2</v>
      </c>
      <c r="Z16" s="41"/>
      <c r="AA16" s="41"/>
      <c r="AB16" s="41"/>
      <c r="AC16" s="41"/>
    </row>
    <row r="17" spans="1:37" ht="20.25" thickBot="1">
      <c r="A17" s="43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X17" s="42"/>
      <c r="Y17" s="42"/>
      <c r="Z17" s="41"/>
      <c r="AA17" s="41"/>
      <c r="AB17" s="41"/>
      <c r="AC17" s="41"/>
    </row>
    <row r="18" spans="1:37">
      <c r="A18" s="43" t="s">
        <v>11</v>
      </c>
      <c r="B18" s="44" t="s">
        <v>20</v>
      </c>
      <c r="C18" s="41" t="str">
        <f>C4</f>
        <v>Damm</v>
      </c>
      <c r="D18" s="41" t="str">
        <f>C8</f>
        <v>Sinde</v>
      </c>
      <c r="E18" s="41"/>
      <c r="F18" s="41"/>
      <c r="G18" s="41"/>
      <c r="H18" s="45">
        <v>12</v>
      </c>
      <c r="I18" s="46" t="s">
        <v>3</v>
      </c>
      <c r="J18" s="47">
        <v>10</v>
      </c>
      <c r="K18" s="48">
        <v>11</v>
      </c>
      <c r="L18" s="46" t="s">
        <v>3</v>
      </c>
      <c r="M18" s="47">
        <v>4</v>
      </c>
      <c r="N18" s="48">
        <v>11</v>
      </c>
      <c r="O18" s="46" t="s">
        <v>3</v>
      </c>
      <c r="P18" s="47">
        <v>4</v>
      </c>
      <c r="Q18" s="48"/>
      <c r="R18" s="46" t="s">
        <v>3</v>
      </c>
      <c r="S18" s="47"/>
      <c r="T18" s="49"/>
      <c r="U18" s="46" t="s">
        <v>3</v>
      </c>
      <c r="V18" s="50"/>
      <c r="W18" s="51">
        <f>IF(H18&gt;J18,1,0)+IF(K18&gt;M18,1,0)+IF(N18&gt;P18,1,0)+IF(Q18&gt;S18,1,0)++IF(T18&gt;V18,1,0)</f>
        <v>3</v>
      </c>
      <c r="X18" s="52" t="s">
        <v>3</v>
      </c>
      <c r="Y18" s="53">
        <f>IF(J18&gt;H18,1,0)+IF(M18&gt;K18,1,0)+IF(P18&gt;N18,1,0)+IF(S18&gt;Q18,1,0)++IF(V18&gt;T18,1,0)</f>
        <v>0</v>
      </c>
      <c r="Z18" s="41"/>
      <c r="AA18" s="41"/>
      <c r="AB18" s="41"/>
      <c r="AC18" s="41"/>
    </row>
    <row r="19" spans="1:37">
      <c r="A19" s="43" t="s">
        <v>13</v>
      </c>
      <c r="B19" s="44" t="s">
        <v>12</v>
      </c>
      <c r="C19" s="41" t="str">
        <f>C3</f>
        <v>Dittrich</v>
      </c>
      <c r="D19" s="41" t="str">
        <f>C5</f>
        <v>Wecker</v>
      </c>
      <c r="E19" s="41"/>
      <c r="F19" s="41"/>
      <c r="G19" s="41"/>
      <c r="H19" s="79">
        <v>11</v>
      </c>
      <c r="I19" s="63" t="s">
        <v>3</v>
      </c>
      <c r="J19" s="80">
        <v>3</v>
      </c>
      <c r="K19" s="81">
        <v>11</v>
      </c>
      <c r="L19" s="63" t="s">
        <v>3</v>
      </c>
      <c r="M19" s="80">
        <v>7</v>
      </c>
      <c r="N19" s="81">
        <v>11</v>
      </c>
      <c r="O19" s="63" t="s">
        <v>3</v>
      </c>
      <c r="P19" s="80">
        <v>2</v>
      </c>
      <c r="Q19" s="81"/>
      <c r="R19" s="63" t="s">
        <v>3</v>
      </c>
      <c r="S19" s="80"/>
      <c r="T19" s="82"/>
      <c r="U19" s="63" t="s">
        <v>3</v>
      </c>
      <c r="V19" s="83"/>
      <c r="W19" s="84">
        <f>IF(H19&gt;J19,1,0)+IF(K19&gt;M19,1,0)+IF(N19&gt;P19,1,0)+IF(Q19&gt;S19,1,0)++IF(T19&gt;V19,1,0)</f>
        <v>3</v>
      </c>
      <c r="X19" s="85" t="s">
        <v>3</v>
      </c>
      <c r="Y19" s="86">
        <f>IF(J19&gt;H19,1,0)+IF(M19&gt;K19,1,0)+IF(P19&gt;N19,1,0)+IF(S19&gt;Q19,1,0)++IF(V19&gt;T19,1,0)</f>
        <v>0</v>
      </c>
      <c r="Z19" s="41"/>
      <c r="AA19" s="41"/>
      <c r="AB19" s="41"/>
      <c r="AC19" s="41"/>
    </row>
    <row r="20" spans="1:37" ht="20.25" thickBot="1">
      <c r="A20" s="43" t="s">
        <v>21</v>
      </c>
      <c r="B20" s="44" t="s">
        <v>22</v>
      </c>
      <c r="C20" s="41" t="str">
        <f>C7</f>
        <v>Schiemann</v>
      </c>
      <c r="D20" s="41" t="str">
        <f>C6</f>
        <v>Lehmann</v>
      </c>
      <c r="E20" s="41"/>
      <c r="F20" s="41"/>
      <c r="G20" s="41"/>
      <c r="H20" s="54">
        <v>16</v>
      </c>
      <c r="I20" s="30" t="s">
        <v>3</v>
      </c>
      <c r="J20" s="55">
        <v>14</v>
      </c>
      <c r="K20" s="56">
        <v>11</v>
      </c>
      <c r="L20" s="30" t="s">
        <v>3</v>
      </c>
      <c r="M20" s="55">
        <v>3</v>
      </c>
      <c r="N20" s="56">
        <v>11</v>
      </c>
      <c r="O20" s="30" t="s">
        <v>3</v>
      </c>
      <c r="P20" s="55">
        <v>8</v>
      </c>
      <c r="Q20" s="56"/>
      <c r="R20" s="30" t="s">
        <v>3</v>
      </c>
      <c r="S20" s="55"/>
      <c r="T20" s="57"/>
      <c r="U20" s="30" t="s">
        <v>3</v>
      </c>
      <c r="V20" s="58"/>
      <c r="W20" s="35">
        <f>IF(H20&gt;J20,1,0)+IF(K20&gt;M20,1,0)+IF(N20&gt;P20,1,0)+IF(Q20&gt;S20,1,0)++IF(T20&gt;V20,1,0)</f>
        <v>3</v>
      </c>
      <c r="X20" s="36" t="s">
        <v>3</v>
      </c>
      <c r="Y20" s="59">
        <f>IF(J20&gt;H20,1,0)+IF(M20&gt;K20,1,0)+IF(P20&gt;N20,1,0)+IF(S20&gt;Q20,1,0)++IF(V20&gt;T20,1,0)</f>
        <v>0</v>
      </c>
      <c r="Z20" s="41"/>
      <c r="AA20" s="41"/>
      <c r="AB20" s="41"/>
      <c r="AC20" s="41"/>
    </row>
    <row r="21" spans="1:37" ht="20.25" thickBot="1">
      <c r="A21" s="40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2"/>
      <c r="Y21" s="42"/>
      <c r="Z21" s="41"/>
      <c r="AA21" s="41"/>
      <c r="AB21" s="41"/>
      <c r="AC21" s="41"/>
    </row>
    <row r="22" spans="1:37">
      <c r="A22" s="43" t="s">
        <v>23</v>
      </c>
      <c r="B22" s="44" t="s">
        <v>24</v>
      </c>
      <c r="C22" s="41" t="str">
        <f>C8</f>
        <v>Sinde</v>
      </c>
      <c r="D22" s="41" t="str">
        <f>C7</f>
        <v>Schiemann</v>
      </c>
      <c r="E22" s="41"/>
      <c r="F22" s="41"/>
      <c r="G22" s="41"/>
      <c r="H22" s="45">
        <v>11</v>
      </c>
      <c r="I22" s="46" t="s">
        <v>3</v>
      </c>
      <c r="J22" s="47">
        <v>7</v>
      </c>
      <c r="K22" s="48">
        <v>6</v>
      </c>
      <c r="L22" s="46" t="s">
        <v>3</v>
      </c>
      <c r="M22" s="47">
        <v>11</v>
      </c>
      <c r="N22" s="48">
        <v>11</v>
      </c>
      <c r="O22" s="46" t="s">
        <v>3</v>
      </c>
      <c r="P22" s="47">
        <v>8</v>
      </c>
      <c r="Q22" s="48">
        <v>4</v>
      </c>
      <c r="R22" s="46" t="s">
        <v>3</v>
      </c>
      <c r="S22" s="47">
        <v>11</v>
      </c>
      <c r="T22" s="49">
        <v>7</v>
      </c>
      <c r="U22" s="46" t="s">
        <v>3</v>
      </c>
      <c r="V22" s="50">
        <v>11</v>
      </c>
      <c r="W22" s="51">
        <f>IF(H22&gt;J22,1,0)+IF(K22&gt;M22,1,0)+IF(N22&gt;P22,1,0)+IF(Q22&gt;S22,1,0)++IF(T22&gt;V22,1,0)</f>
        <v>2</v>
      </c>
      <c r="X22" s="52" t="s">
        <v>3</v>
      </c>
      <c r="Y22" s="53">
        <f>IF(J22&gt;H22,1,0)+IF(M22&gt;K22,1,0)+IF(P22&gt;N22,1,0)+IF(S22&gt;Q22,1,0)++IF(V22&gt;T22,1,0)</f>
        <v>3</v>
      </c>
      <c r="Z22" s="41"/>
      <c r="AA22" s="41"/>
      <c r="AB22" s="41"/>
      <c r="AC22" s="41"/>
    </row>
    <row r="23" spans="1:37">
      <c r="A23" s="43" t="s">
        <v>25</v>
      </c>
      <c r="B23" s="44" t="s">
        <v>6</v>
      </c>
      <c r="C23" s="41" t="str">
        <f>C5</f>
        <v>Wecker</v>
      </c>
      <c r="D23" s="41" t="str">
        <f>C4</f>
        <v>Damm</v>
      </c>
      <c r="E23" s="41"/>
      <c r="F23" s="41"/>
      <c r="G23" s="41"/>
      <c r="H23" s="79">
        <v>7</v>
      </c>
      <c r="I23" s="63" t="s">
        <v>3</v>
      </c>
      <c r="J23" s="80">
        <v>11</v>
      </c>
      <c r="K23" s="81">
        <v>11</v>
      </c>
      <c r="L23" s="63" t="s">
        <v>3</v>
      </c>
      <c r="M23" s="80">
        <v>8</v>
      </c>
      <c r="N23" s="81">
        <v>4</v>
      </c>
      <c r="O23" s="63" t="s">
        <v>3</v>
      </c>
      <c r="P23" s="80">
        <v>11</v>
      </c>
      <c r="Q23" s="81">
        <v>8</v>
      </c>
      <c r="R23" s="63" t="s">
        <v>3</v>
      </c>
      <c r="S23" s="80">
        <v>11</v>
      </c>
      <c r="T23" s="82"/>
      <c r="U23" s="63" t="s">
        <v>3</v>
      </c>
      <c r="V23" s="83"/>
      <c r="W23" s="84">
        <f>IF(H23&gt;J23,1,0)+IF(K23&gt;M23,1,0)+IF(N23&gt;P23,1,0)+IF(Q23&gt;S23,1,0)++IF(T23&gt;V23,1,0)</f>
        <v>1</v>
      </c>
      <c r="X23" s="85" t="s">
        <v>3</v>
      </c>
      <c r="Y23" s="86">
        <f>IF(J23&gt;H23,1,0)+IF(M23&gt;K23,1,0)+IF(P23&gt;N23,1,0)+IF(S23&gt;Q23,1,0)++IF(V23&gt;T23,1,0)</f>
        <v>3</v>
      </c>
      <c r="Z23" s="41"/>
      <c r="AA23" s="41"/>
      <c r="AB23" s="41"/>
      <c r="AC23" s="41"/>
    </row>
    <row r="24" spans="1:37" ht="20.25" thickBot="1">
      <c r="A24" s="43" t="s">
        <v>26</v>
      </c>
      <c r="B24" s="44" t="s">
        <v>27</v>
      </c>
      <c r="C24" s="41" t="str">
        <f>C6</f>
        <v>Lehmann</v>
      </c>
      <c r="D24" s="41" t="str">
        <f>C3</f>
        <v>Dittrich</v>
      </c>
      <c r="E24" s="41"/>
      <c r="F24" s="41"/>
      <c r="G24" s="41"/>
      <c r="H24" s="54">
        <v>7</v>
      </c>
      <c r="I24" s="30" t="s">
        <v>3</v>
      </c>
      <c r="J24" s="55">
        <v>11</v>
      </c>
      <c r="K24" s="56">
        <v>4</v>
      </c>
      <c r="L24" s="30" t="s">
        <v>3</v>
      </c>
      <c r="M24" s="55">
        <v>11</v>
      </c>
      <c r="N24" s="56">
        <v>5</v>
      </c>
      <c r="O24" s="30" t="s">
        <v>3</v>
      </c>
      <c r="P24" s="55">
        <v>11</v>
      </c>
      <c r="Q24" s="56"/>
      <c r="R24" s="30" t="s">
        <v>3</v>
      </c>
      <c r="S24" s="55"/>
      <c r="T24" s="57"/>
      <c r="U24" s="30" t="s">
        <v>3</v>
      </c>
      <c r="V24" s="58"/>
      <c r="W24" s="35">
        <f>IF(H24&gt;J24,1,0)+IF(K24&gt;M24,1,0)+IF(N24&gt;P24,1,0)+IF(Q24&gt;S24,1,0)++IF(T24&gt;V24,1,0)</f>
        <v>0</v>
      </c>
      <c r="X24" s="36" t="s">
        <v>3</v>
      </c>
      <c r="Y24" s="59">
        <f>IF(J24&gt;H24,1,0)+IF(M24&gt;K24,1,0)+IF(P24&gt;N24,1,0)+IF(S24&gt;Q24,1,0)++IF(V24&gt;T24,1,0)</f>
        <v>3</v>
      </c>
      <c r="Z24" s="41"/>
      <c r="AA24" s="41"/>
      <c r="AB24" s="41"/>
      <c r="AC24" s="41"/>
    </row>
    <row r="25" spans="1:37" ht="20.25" thickBot="1">
      <c r="A25" s="43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42"/>
      <c r="Y25" s="42"/>
      <c r="Z25" s="41"/>
      <c r="AA25" s="41"/>
      <c r="AB25" s="41"/>
      <c r="AC25" s="41"/>
    </row>
    <row r="26" spans="1:37">
      <c r="A26" s="43" t="s">
        <v>28</v>
      </c>
      <c r="B26" s="44" t="s">
        <v>29</v>
      </c>
      <c r="C26" s="41" t="str">
        <f>C5</f>
        <v>Wecker</v>
      </c>
      <c r="D26" s="41" t="str">
        <f>C8</f>
        <v>Sinde</v>
      </c>
      <c r="E26" s="41"/>
      <c r="F26" s="41"/>
      <c r="G26" s="41"/>
      <c r="H26" s="45">
        <v>9</v>
      </c>
      <c r="I26" s="46" t="s">
        <v>3</v>
      </c>
      <c r="J26" s="47">
        <v>11</v>
      </c>
      <c r="K26" s="48">
        <v>7</v>
      </c>
      <c r="L26" s="46" t="s">
        <v>3</v>
      </c>
      <c r="M26" s="47">
        <v>11</v>
      </c>
      <c r="N26" s="48">
        <v>10</v>
      </c>
      <c r="O26" s="46" t="s">
        <v>3</v>
      </c>
      <c r="P26" s="47">
        <v>12</v>
      </c>
      <c r="Q26" s="48"/>
      <c r="R26" s="46" t="s">
        <v>3</v>
      </c>
      <c r="S26" s="47"/>
      <c r="T26" s="49"/>
      <c r="U26" s="46" t="s">
        <v>3</v>
      </c>
      <c r="V26" s="50"/>
      <c r="W26" s="51">
        <f>IF(H26&gt;J26,1,0)+IF(K26&gt;M26,1,0)+IF(N26&gt;P26,1,0)+IF(Q26&gt;S26,1,0)++IF(T26&gt;V26,1,0)</f>
        <v>0</v>
      </c>
      <c r="X26" s="52" t="s">
        <v>3</v>
      </c>
      <c r="Y26" s="53">
        <f>IF(J26&gt;H26,1,0)+IF(M26&gt;K26,1,0)+IF(P26&gt;N26,1,0)+IF(S26&gt;Q26,1,0)++IF(V26&gt;T26,1,0)</f>
        <v>3</v>
      </c>
      <c r="Z26" s="41"/>
      <c r="AA26" s="41"/>
      <c r="AB26" s="41"/>
      <c r="AC26" s="41"/>
    </row>
    <row r="27" spans="1:37">
      <c r="A27" s="43" t="s">
        <v>30</v>
      </c>
      <c r="B27" s="44" t="s">
        <v>31</v>
      </c>
      <c r="C27" s="41" t="str">
        <f>C4</f>
        <v>Damm</v>
      </c>
      <c r="D27" s="41" t="str">
        <f>C6</f>
        <v>Lehmann</v>
      </c>
      <c r="E27" s="41"/>
      <c r="F27" s="41"/>
      <c r="G27" s="41"/>
      <c r="H27" s="79">
        <v>11</v>
      </c>
      <c r="I27" s="63" t="s">
        <v>3</v>
      </c>
      <c r="J27" s="80">
        <v>7</v>
      </c>
      <c r="K27" s="81">
        <v>12</v>
      </c>
      <c r="L27" s="63" t="s">
        <v>3</v>
      </c>
      <c r="M27" s="80">
        <v>10</v>
      </c>
      <c r="N27" s="81">
        <v>8</v>
      </c>
      <c r="O27" s="63" t="s">
        <v>3</v>
      </c>
      <c r="P27" s="80">
        <v>11</v>
      </c>
      <c r="Q27" s="81">
        <v>11</v>
      </c>
      <c r="R27" s="63" t="s">
        <v>3</v>
      </c>
      <c r="S27" s="80">
        <v>2</v>
      </c>
      <c r="T27" s="82"/>
      <c r="U27" s="63" t="s">
        <v>3</v>
      </c>
      <c r="V27" s="83"/>
      <c r="W27" s="84">
        <f>IF(H27&gt;J27,1,0)+IF(K27&gt;M27,1,0)+IF(N27&gt;P27,1,0)+IF(Q27&gt;S27,1,0)++IF(T27&gt;V27,1,0)</f>
        <v>3</v>
      </c>
      <c r="X27" s="85" t="s">
        <v>3</v>
      </c>
      <c r="Y27" s="86">
        <f>IF(J27&gt;H27,1,0)+IF(M27&gt;K27,1,0)+IF(P27&gt;N27,1,0)+IF(S27&gt;Q27,1,0)++IF(V27&gt;T27,1,0)</f>
        <v>1</v>
      </c>
      <c r="Z27" s="41"/>
      <c r="AA27" s="41"/>
      <c r="AB27" s="41"/>
      <c r="AC27" s="41"/>
    </row>
    <row r="28" spans="1:37" ht="20.25" thickBot="1">
      <c r="A28" s="43" t="s">
        <v>32</v>
      </c>
      <c r="B28" s="44" t="s">
        <v>33</v>
      </c>
      <c r="C28" s="41" t="str">
        <f>C3</f>
        <v>Dittrich</v>
      </c>
      <c r="D28" s="41" t="str">
        <f>C7</f>
        <v>Schiemann</v>
      </c>
      <c r="E28" s="41"/>
      <c r="F28" s="41"/>
      <c r="G28" s="41"/>
      <c r="H28" s="54">
        <v>11</v>
      </c>
      <c r="I28" s="30" t="s">
        <v>3</v>
      </c>
      <c r="J28" s="55">
        <v>6</v>
      </c>
      <c r="K28" s="56">
        <v>12</v>
      </c>
      <c r="L28" s="30" t="s">
        <v>3</v>
      </c>
      <c r="M28" s="55">
        <v>10</v>
      </c>
      <c r="N28" s="56">
        <v>9</v>
      </c>
      <c r="O28" s="30" t="s">
        <v>3</v>
      </c>
      <c r="P28" s="55">
        <v>11</v>
      </c>
      <c r="Q28" s="56">
        <v>11</v>
      </c>
      <c r="R28" s="30" t="s">
        <v>3</v>
      </c>
      <c r="S28" s="55">
        <v>8</v>
      </c>
      <c r="T28" s="57"/>
      <c r="U28" s="30" t="s">
        <v>3</v>
      </c>
      <c r="V28" s="58"/>
      <c r="W28" s="35">
        <f>IF(H28&gt;J28,1,0)+IF(K28&gt;M28,1,0)+IF(N28&gt;P28,1,0)+IF(Q28&gt;S28,1,0)++IF(T28&gt;V28,1,0)</f>
        <v>3</v>
      </c>
      <c r="X28" s="36" t="s">
        <v>3</v>
      </c>
      <c r="Y28" s="59">
        <f>IF(J28&gt;H28,1,0)+IF(M28&gt;K28,1,0)+IF(P28&gt;N28,1,0)+IF(S28&gt;Q28,1,0)++IF(V28&gt;T28,1,0)</f>
        <v>1</v>
      </c>
      <c r="Z28" s="41"/>
      <c r="AA28" s="41"/>
      <c r="AB28" s="41"/>
      <c r="AC28" s="41"/>
    </row>
    <row r="29" spans="1:37" s="88" customFormat="1">
      <c r="A29" s="87" t="s">
        <v>34</v>
      </c>
      <c r="AI29" s="89"/>
      <c r="AJ29" s="89"/>
      <c r="AK29" s="89"/>
    </row>
    <row r="30" spans="1:37" s="88" customFormat="1">
      <c r="A30" s="88" t="s">
        <v>35</v>
      </c>
      <c r="D30" s="88" t="s">
        <v>36</v>
      </c>
      <c r="AI30" s="89"/>
      <c r="AJ30" s="89"/>
      <c r="AK30" s="89"/>
    </row>
    <row r="31" spans="1:37" s="88" customFormat="1">
      <c r="A31" s="88" t="s">
        <v>37</v>
      </c>
      <c r="D31" s="88" t="s">
        <v>36</v>
      </c>
      <c r="AI31" s="89"/>
      <c r="AJ31" s="89"/>
      <c r="AK31" s="89"/>
    </row>
    <row r="32" spans="1:37" s="88" customFormat="1">
      <c r="A32" s="88" t="s">
        <v>38</v>
      </c>
      <c r="D32" s="88" t="s">
        <v>39</v>
      </c>
      <c r="AI32" s="89"/>
      <c r="AJ32" s="89"/>
      <c r="AK32" s="89"/>
    </row>
  </sheetData>
  <sheetProtection password="CFF9" sheet="1" objects="1" scenarios="1"/>
  <mergeCells count="1">
    <mergeCell ref="A1:AC1"/>
  </mergeCells>
  <printOptions horizontalCentered="1"/>
  <pageMargins left="0.19685039370078741" right="0.19685039370078741" top="0.19685039370078741" bottom="0.19685039370078741" header="0" footer="0"/>
  <pageSetup paperSize="9" scale="98" fitToHeight="2" orientation="landscape" r:id="rId1"/>
  <headerFooter alignWithMargins="0">
    <oddFooter>&amp;R&amp;"Comic Sans MS,Fett Kursiv"created by fiebiger</oddFooter>
  </headerFooter>
  <rowBreaks count="1" manualBreakCount="1">
    <brk id="28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O19"/>
  <sheetViews>
    <sheetView showGridLines="0" zoomScale="125" zoomScaleNormal="100" workbookViewId="0">
      <selection activeCell="D5" sqref="D5"/>
    </sheetView>
  </sheetViews>
  <sheetFormatPr baseColWidth="10" defaultRowHeight="19.5"/>
  <cols>
    <col min="1" max="1" width="5.7109375" style="14" customWidth="1"/>
    <col min="2" max="4" width="15.7109375" style="14" customWidth="1"/>
    <col min="5" max="5" width="3.28515625" style="14" customWidth="1"/>
    <col min="6" max="6" width="1.28515625" style="14" customWidth="1"/>
    <col min="7" max="8" width="3.28515625" style="14" customWidth="1"/>
    <col min="9" max="9" width="1.28515625" style="14" customWidth="1"/>
    <col min="10" max="11" width="3.28515625" style="14" customWidth="1"/>
    <col min="12" max="12" width="1.28515625" style="14" customWidth="1"/>
    <col min="13" max="14" width="3.28515625" style="14" customWidth="1"/>
    <col min="15" max="15" width="1.28515625" style="14" customWidth="1"/>
    <col min="16" max="16" width="3.28515625" style="14" customWidth="1"/>
    <col min="17" max="17" width="3.7109375" style="60" customWidth="1"/>
    <col min="18" max="18" width="1.28515625" style="60" customWidth="1"/>
    <col min="19" max="19" width="3.7109375" style="60" customWidth="1"/>
    <col min="20" max="20" width="3.7109375" style="14" customWidth="1"/>
    <col min="21" max="21" width="1.28515625" style="14" customWidth="1"/>
    <col min="22" max="22" width="3.7109375" style="14" customWidth="1"/>
    <col min="23" max="23" width="5.7109375" style="14" customWidth="1"/>
    <col min="24" max="24" width="3.7109375" style="14" customWidth="1"/>
    <col min="25" max="25" width="4.28515625" style="14" customWidth="1"/>
    <col min="26" max="16384" width="11.42578125" style="14"/>
  </cols>
  <sheetData>
    <row r="1" spans="1:41" s="3" customFormat="1" ht="60" customHeight="1" thickBot="1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</row>
    <row r="2" spans="1:41" ht="20.25" thickBot="1">
      <c r="A2" s="4" t="s">
        <v>78</v>
      </c>
      <c r="B2" s="5"/>
      <c r="C2" s="6"/>
      <c r="D2" s="7"/>
      <c r="E2" s="91">
        <v>1</v>
      </c>
      <c r="F2" s="8"/>
      <c r="G2" s="9"/>
      <c r="H2" s="10">
        <v>2</v>
      </c>
      <c r="I2" s="8"/>
      <c r="J2" s="9"/>
      <c r="K2" s="10">
        <v>3</v>
      </c>
      <c r="L2" s="8"/>
      <c r="M2" s="9"/>
      <c r="N2" s="10">
        <v>4</v>
      </c>
      <c r="O2" s="8"/>
      <c r="P2" s="9"/>
      <c r="Q2" s="11" t="s">
        <v>0</v>
      </c>
      <c r="R2" s="8"/>
      <c r="S2" s="9"/>
      <c r="T2" s="10" t="s">
        <v>1</v>
      </c>
      <c r="U2" s="8"/>
      <c r="V2" s="9"/>
      <c r="W2" s="12" t="s">
        <v>2</v>
      </c>
      <c r="X2" s="13"/>
    </row>
    <row r="3" spans="1:41">
      <c r="A3" s="15">
        <v>1</v>
      </c>
      <c r="B3" s="90" t="s">
        <v>82</v>
      </c>
      <c r="C3" s="90" t="s">
        <v>83</v>
      </c>
      <c r="D3" s="90" t="s">
        <v>84</v>
      </c>
      <c r="E3" s="92"/>
      <c r="F3" s="16"/>
      <c r="G3" s="17"/>
      <c r="H3" s="18">
        <f>G4</f>
        <v>0</v>
      </c>
      <c r="I3" s="19" t="s">
        <v>3</v>
      </c>
      <c r="J3" s="20">
        <f>E4</f>
        <v>3</v>
      </c>
      <c r="K3" s="18">
        <f>T14</f>
        <v>3</v>
      </c>
      <c r="L3" s="19" t="s">
        <v>3</v>
      </c>
      <c r="M3" s="20">
        <f>V14</f>
        <v>1</v>
      </c>
      <c r="N3" s="18">
        <f>T8</f>
        <v>0</v>
      </c>
      <c r="O3" s="19" t="s">
        <v>3</v>
      </c>
      <c r="P3" s="20">
        <f>V8</f>
        <v>0</v>
      </c>
      <c r="Q3" s="21">
        <f>IF(E3&gt;G3,1,0)+IF(H3&gt;J3,1,0)+IF(K3&gt;M3,1,0)+IF(N3&gt;P3,1,0)</f>
        <v>1</v>
      </c>
      <c r="R3" s="22" t="s">
        <v>3</v>
      </c>
      <c r="S3" s="23">
        <f>IF(G3&gt;E3,1,0)+IF(J3&gt;H3,1,0)+IF(M3&gt;K3,1,0)+IF(P3&gt;N3,1,0)</f>
        <v>1</v>
      </c>
      <c r="T3" s="18">
        <f>SUM(E3,H3,K3,N3)</f>
        <v>3</v>
      </c>
      <c r="U3" s="19" t="s">
        <v>3</v>
      </c>
      <c r="V3" s="20">
        <f>SUM(G3,J3,M3,P3)</f>
        <v>4</v>
      </c>
      <c r="W3" s="24" t="s">
        <v>51</v>
      </c>
      <c r="X3" s="25"/>
    </row>
    <row r="4" spans="1:41">
      <c r="A4" s="26">
        <v>2</v>
      </c>
      <c r="B4" s="90" t="s">
        <v>66</v>
      </c>
      <c r="C4" s="90" t="s">
        <v>67</v>
      </c>
      <c r="D4" s="90" t="s">
        <v>45</v>
      </c>
      <c r="E4" s="18">
        <f>T12</f>
        <v>3</v>
      </c>
      <c r="F4" s="19" t="s">
        <v>3</v>
      </c>
      <c r="G4" s="20">
        <f>V12</f>
        <v>0</v>
      </c>
      <c r="H4" s="92"/>
      <c r="I4" s="16"/>
      <c r="J4" s="17"/>
      <c r="K4" s="18">
        <f>J5</f>
        <v>3</v>
      </c>
      <c r="L4" s="19" t="s">
        <v>3</v>
      </c>
      <c r="M4" s="20">
        <f>H5</f>
        <v>0</v>
      </c>
      <c r="N4" s="18">
        <f>J6</f>
        <v>0</v>
      </c>
      <c r="O4" s="19" t="s">
        <v>3</v>
      </c>
      <c r="P4" s="20">
        <f>H6</f>
        <v>0</v>
      </c>
      <c r="Q4" s="21">
        <f>IF(E4&gt;G4,1,0)+IF(H4&gt;J4,1,0)+IF(K4&gt;M4,1,0)+IF(N4&gt;P4,1,0)</f>
        <v>2</v>
      </c>
      <c r="R4" s="22" t="s">
        <v>3</v>
      </c>
      <c r="S4" s="23">
        <f>IF(G4&gt;E4,1,0)+IF(J4&gt;H4,1,0)+IF(M4&gt;K4,1,0)+IF(P4&gt;N4,1,0)</f>
        <v>0</v>
      </c>
      <c r="T4" s="18">
        <f>SUM(E4,H4,K4,N4)</f>
        <v>6</v>
      </c>
      <c r="U4" s="19" t="s">
        <v>3</v>
      </c>
      <c r="V4" s="20">
        <f>SUM(G4,J4,M4,P4)</f>
        <v>0</v>
      </c>
      <c r="W4" s="27" t="s">
        <v>50</v>
      </c>
      <c r="X4" s="25"/>
    </row>
    <row r="5" spans="1:41">
      <c r="A5" s="26">
        <v>3</v>
      </c>
      <c r="B5" s="90" t="s">
        <v>74</v>
      </c>
      <c r="C5" s="90" t="s">
        <v>75</v>
      </c>
      <c r="D5" s="90" t="s">
        <v>48</v>
      </c>
      <c r="E5" s="18">
        <f>M3</f>
        <v>1</v>
      </c>
      <c r="F5" s="19" t="s">
        <v>3</v>
      </c>
      <c r="G5" s="20">
        <f>K3</f>
        <v>3</v>
      </c>
      <c r="H5" s="18">
        <f>T9</f>
        <v>0</v>
      </c>
      <c r="I5" s="19" t="s">
        <v>3</v>
      </c>
      <c r="J5" s="20">
        <f>V9</f>
        <v>3</v>
      </c>
      <c r="K5" s="92"/>
      <c r="L5" s="16"/>
      <c r="M5" s="17"/>
      <c r="N5" s="18">
        <f>M6</f>
        <v>0</v>
      </c>
      <c r="O5" s="19" t="s">
        <v>3</v>
      </c>
      <c r="P5" s="20">
        <f>K6</f>
        <v>0</v>
      </c>
      <c r="Q5" s="21">
        <f>IF(E5&gt;G5,1,0)+IF(H5&gt;J5,1,0)+IF(K5&gt;M5,1,0)+IF(N5&gt;P5,1,0)</f>
        <v>0</v>
      </c>
      <c r="R5" s="22" t="s">
        <v>3</v>
      </c>
      <c r="S5" s="23">
        <f>IF(G5&gt;E5,1,0)+IF(J5&gt;H5,1,0)+IF(M5&gt;K5,1,0)+IF(P5&gt;N5,1,0)</f>
        <v>2</v>
      </c>
      <c r="T5" s="18">
        <f>SUM(E5,H5,K5,N5)</f>
        <v>1</v>
      </c>
      <c r="U5" s="19" t="s">
        <v>3</v>
      </c>
      <c r="V5" s="20">
        <f>SUM(G5,J5,M5,P5)</f>
        <v>6</v>
      </c>
      <c r="W5" s="27" t="s">
        <v>54</v>
      </c>
      <c r="X5" s="25"/>
    </row>
    <row r="6" spans="1:41" ht="20.25" thickBot="1">
      <c r="A6" s="28">
        <v>4</v>
      </c>
      <c r="B6" s="90" t="s">
        <v>58</v>
      </c>
      <c r="C6" s="90" t="s">
        <v>58</v>
      </c>
      <c r="D6" s="90" t="s">
        <v>58</v>
      </c>
      <c r="E6" s="29">
        <f>P3</f>
        <v>0</v>
      </c>
      <c r="F6" s="30" t="s">
        <v>3</v>
      </c>
      <c r="G6" s="31">
        <f>N3</f>
        <v>0</v>
      </c>
      <c r="H6" s="29">
        <f>T15</f>
        <v>0</v>
      </c>
      <c r="I6" s="30" t="s">
        <v>3</v>
      </c>
      <c r="J6" s="31">
        <f>V15</f>
        <v>0</v>
      </c>
      <c r="K6" s="29">
        <f>T11</f>
        <v>0</v>
      </c>
      <c r="L6" s="30" t="s">
        <v>3</v>
      </c>
      <c r="M6" s="31">
        <f>V11</f>
        <v>0</v>
      </c>
      <c r="N6" s="32"/>
      <c r="O6" s="33"/>
      <c r="P6" s="34"/>
      <c r="Q6" s="35">
        <f>IF(E6&gt;G6,1,0)+IF(H6&gt;J6,1,0)+IF(K6&gt;M6,1,0)+IF(N6&gt;P6,1,0)</f>
        <v>0</v>
      </c>
      <c r="R6" s="36" t="s">
        <v>3</v>
      </c>
      <c r="S6" s="37">
        <f>IF(G6&gt;E6,1,0)+IF(J6&gt;H6,1,0)+IF(M6&gt;K6,1,0)+IF(P6&gt;N6,1,0)</f>
        <v>0</v>
      </c>
      <c r="T6" s="29">
        <f>SUM(E6,H6,K6,N6)</f>
        <v>0</v>
      </c>
      <c r="U6" s="30" t="s">
        <v>3</v>
      </c>
      <c r="V6" s="38">
        <f>SUM(G6,J6,M6,P6)</f>
        <v>0</v>
      </c>
      <c r="W6" s="39"/>
      <c r="X6" s="25"/>
    </row>
    <row r="7" spans="1:41" ht="20.25" thickBot="1">
      <c r="A7" s="40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42"/>
      <c r="S7" s="42"/>
      <c r="T7" s="41"/>
      <c r="U7" s="41"/>
      <c r="V7" s="41"/>
      <c r="W7" s="41"/>
    </row>
    <row r="8" spans="1:41">
      <c r="A8" s="43" t="s">
        <v>4</v>
      </c>
      <c r="B8" s="44" t="s">
        <v>43</v>
      </c>
      <c r="C8" s="41" t="str">
        <f>$C$3</f>
        <v>Brode</v>
      </c>
      <c r="D8" s="41" t="str">
        <f>$C$6</f>
        <v>Spielfrei</v>
      </c>
      <c r="E8" s="45"/>
      <c r="F8" s="46" t="s">
        <v>3</v>
      </c>
      <c r="G8" s="47"/>
      <c r="H8" s="48"/>
      <c r="I8" s="46" t="s">
        <v>3</v>
      </c>
      <c r="J8" s="47"/>
      <c r="K8" s="48"/>
      <c r="L8" s="46" t="s">
        <v>3</v>
      </c>
      <c r="M8" s="47"/>
      <c r="N8" s="48"/>
      <c r="O8" s="46" t="s">
        <v>3</v>
      </c>
      <c r="P8" s="47"/>
      <c r="Q8" s="49"/>
      <c r="R8" s="46" t="s">
        <v>3</v>
      </c>
      <c r="S8" s="50"/>
      <c r="T8" s="51">
        <f>IF(E8&gt;G8,1,0)+IF(H8&gt;J8,1,0)+IF(K8&gt;M8,1,0)+IF(N8&gt;P8,1,0)++IF(Q8&gt;S8,1,0)</f>
        <v>0</v>
      </c>
      <c r="U8" s="52" t="s">
        <v>3</v>
      </c>
      <c r="V8" s="53">
        <f>IF(G8&gt;E8,1,0)+IF(J8&gt;H8,1,0)+IF(M8&gt;K8,1,0)+IF(P8&gt;N8,1,0)++IF(S8&gt;Q8,1,0)</f>
        <v>0</v>
      </c>
      <c r="W8" s="41"/>
    </row>
    <row r="9" spans="1:41" ht="20.25" thickBot="1">
      <c r="A9" s="43" t="s">
        <v>5</v>
      </c>
      <c r="B9" s="44" t="s">
        <v>6</v>
      </c>
      <c r="C9" s="41" t="str">
        <f>$C$5</f>
        <v>Schmitt</v>
      </c>
      <c r="D9" s="41" t="str">
        <f>$C$4</f>
        <v>Baumgarten</v>
      </c>
      <c r="E9" s="54">
        <v>1</v>
      </c>
      <c r="F9" s="30" t="s">
        <v>3</v>
      </c>
      <c r="G9" s="55">
        <v>11</v>
      </c>
      <c r="H9" s="56">
        <v>5</v>
      </c>
      <c r="I9" s="30" t="s">
        <v>3</v>
      </c>
      <c r="J9" s="55">
        <v>11</v>
      </c>
      <c r="K9" s="56">
        <v>6</v>
      </c>
      <c r="L9" s="30" t="s">
        <v>3</v>
      </c>
      <c r="M9" s="55">
        <v>11</v>
      </c>
      <c r="N9" s="56"/>
      <c r="O9" s="30" t="s">
        <v>3</v>
      </c>
      <c r="P9" s="55"/>
      <c r="Q9" s="57"/>
      <c r="R9" s="30" t="s">
        <v>3</v>
      </c>
      <c r="S9" s="58"/>
      <c r="T9" s="35">
        <f>IF(E9&gt;G9,1,0)+IF(H9&gt;J9,1,0)+IF(K9&gt;M9,1,0)+IF(N9&gt;P9,1,0)++IF(Q9&gt;S9,1,0)</f>
        <v>0</v>
      </c>
      <c r="U9" s="36" t="s">
        <v>3</v>
      </c>
      <c r="V9" s="59">
        <f>IF(G9&gt;E9,1,0)+IF(J9&gt;H9,1,0)+IF(M9&gt;K9,1,0)+IF(P9&gt;N9,1,0)++IF(S9&gt;Q9,1,0)</f>
        <v>3</v>
      </c>
      <c r="W9" s="41"/>
    </row>
    <row r="10" spans="1:41" ht="20.25" thickBot="1">
      <c r="A10" s="43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2"/>
      <c r="V10" s="42"/>
      <c r="W10" s="41"/>
    </row>
    <row r="11" spans="1:41">
      <c r="A11" s="43" t="s">
        <v>7</v>
      </c>
      <c r="B11" s="44" t="s">
        <v>8</v>
      </c>
      <c r="C11" s="41" t="str">
        <f>$C$6</f>
        <v>Spielfrei</v>
      </c>
      <c r="D11" s="41" t="str">
        <f>$C$5</f>
        <v>Schmitt</v>
      </c>
      <c r="E11" s="45"/>
      <c r="F11" s="46" t="s">
        <v>3</v>
      </c>
      <c r="G11" s="47"/>
      <c r="H11" s="48"/>
      <c r="I11" s="46" t="s">
        <v>3</v>
      </c>
      <c r="J11" s="47"/>
      <c r="K11" s="48"/>
      <c r="L11" s="46" t="s">
        <v>3</v>
      </c>
      <c r="M11" s="47"/>
      <c r="N11" s="48"/>
      <c r="O11" s="46" t="s">
        <v>3</v>
      </c>
      <c r="P11" s="47"/>
      <c r="Q11" s="49"/>
      <c r="R11" s="46" t="s">
        <v>3</v>
      </c>
      <c r="S11" s="50"/>
      <c r="T11" s="51">
        <f>IF(E11&gt;G11,1,0)+IF(H11&gt;J11,1,0)+IF(K11&gt;M11,1,0)+IF(N11&gt;P11,1,0)++IF(Q11&gt;S11,1,0)</f>
        <v>0</v>
      </c>
      <c r="U11" s="52" t="s">
        <v>3</v>
      </c>
      <c r="V11" s="53">
        <f>IF(G11&gt;E11,1,0)+IF(J11&gt;H11,1,0)+IF(M11&gt;K11,1,0)+IF(P11&gt;N11,1,0)++IF(S11&gt;Q11,1,0)</f>
        <v>0</v>
      </c>
      <c r="W11" s="41"/>
    </row>
    <row r="12" spans="1:41" ht="20.25" thickBot="1">
      <c r="A12" s="43" t="s">
        <v>9</v>
      </c>
      <c r="B12" s="44" t="s">
        <v>10</v>
      </c>
      <c r="C12" s="41" t="str">
        <f>$C$4</f>
        <v>Baumgarten</v>
      </c>
      <c r="D12" s="41" t="str">
        <f>$C$3</f>
        <v>Brode</v>
      </c>
      <c r="E12" s="54">
        <v>12</v>
      </c>
      <c r="F12" s="30" t="s">
        <v>3</v>
      </c>
      <c r="G12" s="55">
        <v>10</v>
      </c>
      <c r="H12" s="56">
        <v>11</v>
      </c>
      <c r="I12" s="30" t="s">
        <v>3</v>
      </c>
      <c r="J12" s="55">
        <v>9</v>
      </c>
      <c r="K12" s="56">
        <v>11</v>
      </c>
      <c r="L12" s="30" t="s">
        <v>3</v>
      </c>
      <c r="M12" s="55">
        <v>8</v>
      </c>
      <c r="N12" s="56"/>
      <c r="O12" s="30" t="s">
        <v>3</v>
      </c>
      <c r="P12" s="55"/>
      <c r="Q12" s="57"/>
      <c r="R12" s="30" t="s">
        <v>3</v>
      </c>
      <c r="S12" s="58"/>
      <c r="T12" s="35">
        <f>IF(E12&gt;G12,1,0)+IF(H12&gt;J12,1,0)+IF(K12&gt;M12,1,0)+IF(N12&gt;P12,1,0)++IF(Q12&gt;S12,1,0)</f>
        <v>3</v>
      </c>
      <c r="U12" s="36" t="s">
        <v>3</v>
      </c>
      <c r="V12" s="59">
        <f>IF(G12&gt;E12,1,0)+IF(J12&gt;H12,1,0)+IF(M12&gt;K12,1,0)+IF(P12&gt;N12,1,0)++IF(S12&gt;Q12,1,0)</f>
        <v>0</v>
      </c>
      <c r="W12" s="41"/>
    </row>
    <row r="13" spans="1:41" ht="20.25" thickBot="1">
      <c r="A13" s="43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2"/>
      <c r="U13" s="42"/>
      <c r="V13" s="42"/>
      <c r="W13" s="41"/>
    </row>
    <row r="14" spans="1:41">
      <c r="A14" s="43" t="s">
        <v>11</v>
      </c>
      <c r="B14" s="44" t="s">
        <v>12</v>
      </c>
      <c r="C14" s="41" t="str">
        <f>$C$3</f>
        <v>Brode</v>
      </c>
      <c r="D14" s="41" t="str">
        <f>$C$5</f>
        <v>Schmitt</v>
      </c>
      <c r="E14" s="45">
        <v>11</v>
      </c>
      <c r="F14" s="46" t="s">
        <v>3</v>
      </c>
      <c r="G14" s="47">
        <v>6</v>
      </c>
      <c r="H14" s="48">
        <v>8</v>
      </c>
      <c r="I14" s="46" t="s">
        <v>3</v>
      </c>
      <c r="J14" s="47">
        <v>11</v>
      </c>
      <c r="K14" s="48">
        <v>12</v>
      </c>
      <c r="L14" s="46" t="s">
        <v>3</v>
      </c>
      <c r="M14" s="47">
        <v>10</v>
      </c>
      <c r="N14" s="48">
        <v>11</v>
      </c>
      <c r="O14" s="46" t="s">
        <v>3</v>
      </c>
      <c r="P14" s="47">
        <v>4</v>
      </c>
      <c r="Q14" s="49"/>
      <c r="R14" s="46" t="s">
        <v>3</v>
      </c>
      <c r="S14" s="50"/>
      <c r="T14" s="51">
        <f>IF(E14&gt;G14,1,0)+IF(H14&gt;J14,1,0)+IF(K14&gt;M14,1,0)+IF(N14&gt;P14,1,0)++IF(Q14&gt;S14,1,0)</f>
        <v>3</v>
      </c>
      <c r="U14" s="52" t="s">
        <v>3</v>
      </c>
      <c r="V14" s="53">
        <f>IF(G14&gt;E14,1,0)+IF(J14&gt;H14,1,0)+IF(M14&gt;K14,1,0)+IF(P14&gt;N14,1,0)++IF(S14&gt;Q14,1,0)</f>
        <v>1</v>
      </c>
      <c r="W14" s="41"/>
    </row>
    <row r="15" spans="1:41" ht="20.25" thickBot="1">
      <c r="A15" s="43" t="s">
        <v>13</v>
      </c>
      <c r="B15" s="44" t="s">
        <v>44</v>
      </c>
      <c r="C15" s="41" t="str">
        <f>$C$6</f>
        <v>Spielfrei</v>
      </c>
      <c r="D15" s="41" t="str">
        <f>$C$4</f>
        <v>Baumgarten</v>
      </c>
      <c r="E15" s="54"/>
      <c r="F15" s="30" t="s">
        <v>3</v>
      </c>
      <c r="G15" s="55"/>
      <c r="H15" s="56"/>
      <c r="I15" s="30" t="s">
        <v>3</v>
      </c>
      <c r="J15" s="55"/>
      <c r="K15" s="56"/>
      <c r="L15" s="30" t="s">
        <v>3</v>
      </c>
      <c r="M15" s="55"/>
      <c r="N15" s="56"/>
      <c r="O15" s="30" t="s">
        <v>3</v>
      </c>
      <c r="P15" s="55"/>
      <c r="Q15" s="57"/>
      <c r="R15" s="30" t="s">
        <v>3</v>
      </c>
      <c r="S15" s="58"/>
      <c r="T15" s="35">
        <f>IF(E15&gt;G15,1,0)+IF(H15&gt;J15,1,0)+IF(K15&gt;M15,1,0)+IF(N15&gt;P15,1,0)++IF(Q15&gt;S15,1,0)</f>
        <v>0</v>
      </c>
      <c r="U15" s="36" t="s">
        <v>3</v>
      </c>
      <c r="V15" s="59">
        <f>IF(G15&gt;E15,1,0)+IF(J15&gt;H15,1,0)+IF(M15&gt;K15,1,0)+IF(P15&gt;N15,1,0)++IF(S15&gt;Q15,1,0)</f>
        <v>0</v>
      </c>
      <c r="W15" s="41"/>
    </row>
    <row r="16" spans="1:41">
      <c r="A16" s="93"/>
    </row>
    <row r="17" spans="1:1">
      <c r="A17" s="93"/>
    </row>
    <row r="18" spans="1:1">
      <c r="A18" s="93"/>
    </row>
    <row r="19" spans="1:1">
      <c r="A19" s="93"/>
    </row>
  </sheetData>
  <sheetProtection password="CFF9" sheet="1" objects="1" scenarios="1"/>
  <mergeCells count="1">
    <mergeCell ref="A1:W1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133" orientation="landscape" r:id="rId1"/>
  <headerFooter alignWithMargins="0">
    <oddFooter>&amp;R&amp;"Comic Sans MS,Fett Kursiv"created by fiebiger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Jungen Gruppe 1 </vt:lpstr>
      <vt:lpstr>Jungen Gruppe 2</vt:lpstr>
      <vt:lpstr>Jungen Gruppe 3</vt:lpstr>
      <vt:lpstr>Jungen Aufstieg 4c 1,4b 2-5,1.N</vt:lpstr>
      <vt:lpstr>Jungen Nachrücker 2-4 </vt:lpstr>
      <vt:lpstr>'Jungen Aufstieg 4c 1,4b 2-5,1.N'!Druckbereich</vt:lpstr>
      <vt:lpstr>'Jungen Gruppe 1 '!Druckbereich</vt:lpstr>
      <vt:lpstr>'Jungen Gruppe 2'!Druckbereich</vt:lpstr>
      <vt:lpstr>'Jungen Gruppe 3'!Druckbereich</vt:lpstr>
      <vt:lpstr>'Jungen Nachrücker 2-4 '!Druckbereich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Burda</dc:creator>
  <cp:lastModifiedBy>momi</cp:lastModifiedBy>
  <cp:lastPrinted>2015-11-23T14:58:57Z</cp:lastPrinted>
  <dcterms:created xsi:type="dcterms:W3CDTF">2010-08-18T19:28:09Z</dcterms:created>
  <dcterms:modified xsi:type="dcterms:W3CDTF">2015-11-23T14:59:39Z</dcterms:modified>
</cp:coreProperties>
</file>